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32" i="17"/>
  <c r="C35" i="17"/>
  <c r="C37" i="16"/>
  <c r="C38" i="15"/>
  <c r="C36" i="11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D27" i="12"/>
  <c r="C27" i="11"/>
  <c r="C27" i="23" s="1"/>
  <c r="C27" i="22"/>
  <c r="C33" i="22" l="1"/>
  <c r="C27" i="18"/>
  <c r="C27" i="31" s="1"/>
  <c r="C27" i="17"/>
  <c r="C27" i="30" s="1"/>
  <c r="C30" i="15"/>
  <c r="C30" i="28" s="1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D21" i="27"/>
  <c r="D19" i="27"/>
  <c r="D26" i="27"/>
  <c r="D15" i="27"/>
  <c r="D14" i="27"/>
  <c r="D25" i="27"/>
  <c r="D23" i="27"/>
  <c r="D22" i="27"/>
  <c r="D7" i="27"/>
  <c r="D6" i="27"/>
  <c r="D5" i="27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G35" i="9"/>
  <c r="C16" i="27" s="1"/>
  <c r="F34" i="7"/>
  <c r="V33" i="27" s="1"/>
  <c r="D10" i="27"/>
  <c r="D24" i="27"/>
  <c r="D28" i="27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D18" i="27"/>
  <c r="D27" i="27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D8" i="27"/>
  <c r="D16" i="27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G31" i="7"/>
  <c r="G33" i="7"/>
  <c r="H24" i="9"/>
  <c r="H26" i="9"/>
  <c r="H40" i="9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H32" i="9"/>
  <c r="H34" i="9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H42" i="12"/>
  <c r="G41" i="18"/>
  <c r="X14" i="27" l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<sst xmlns="http://schemas.openxmlformats.org/spreadsheetml/2006/main" count="1263" uniqueCount="150">
  <si>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</si>
  <si>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</si>
  <si>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</si>
  <si>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</si>
  <si>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</si>
  <si>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</si>
  <si>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</si>
  <si>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</si>
  <si>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</si>
  <si>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</si>
  <si>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</si>
  <si>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</si>
  <si>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</si>
  <si>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</si>
  <si>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</si>
  <si>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</si>
  <si>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</si>
  <si>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</si>
  <si>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</si>
  <si>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</si>
  <si>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</si>
  <si>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</si>
  <si>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</si>
  <si>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</si>
  <si>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</si>
  <si>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</si>
  <si>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</si>
  <si>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</si>
  <si>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</si>
  <si>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</si>
  <si>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</si>
  <si>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</si>
  <si>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</si>
  <si>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</si>
  <si>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</si>
  <si>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</si>
  <si>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</si>
  <si>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</si>
  <si>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</si>
  <si>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</si>
  <si>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</si>
  <si>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</si>
  <si>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</si>
  <si>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</si>
  <si>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</si>
  <si>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</si>
  <si>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</si>
  <si>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</si>
  <si>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</si>
  <si>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</si>
  <si>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</si>
  <si>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</si>
  <si>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</si>
  <si>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</si>
  <si>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</si>
  <si>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</si>
  <si>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</si>
  <si>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</si>
  <si>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</si>
  <si>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</si>
  <si>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</si>
  <si>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</si>
  <si>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</si>
  <si>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</si>
  <si>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</si>
  <si>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</si>
  <si>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</si>
  <si>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</si>
  <si>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</si>
  <si>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</si>
  <si>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</si>
  <si>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</si>
  <si>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</si>
  <si>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</si>
  <si>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</si>
  <si>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</si>
  <si>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</si>
  <si>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</si>
  <si>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</si>
  <si>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</si>
  <si>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</si>
  <si>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</si>
  <si>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</si>
  <si>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</si>
  <si>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</si>
  <si>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</si>
  <si>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</si>
  <si>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</si>
  <si>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</si>
  <si>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</si>
  <si>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</si>
  <si>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</si>
  <si>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</si>
  <si>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</si>
  <si>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</si>
  <si>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</si>
  <si>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</si>
  <si>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</si>
  <si>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</si>
  <si>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</si>
  <si>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</si>
  <si>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</si>
  <si>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</si>
  <si>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</si>
  <si>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</si>
  <si>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</si>
  <si>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</si>
  <si>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</si>
  <si>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</si>
  <si>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</si>
  <si>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</si>
  <si>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</si>
  <si>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</si>
  <si>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</si>
  <si>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</si>
  <si>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</si>
  <si>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</si>
  <si>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</si>
  <si>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</si>
  <si>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</si>
  <si>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</si>
  <si>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</si>
  <si>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</si>
  <si>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</si>
  <si>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</si>
  <si>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</si>
  <si>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</si>
  <si>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</si>
  <si>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</si>
  <si>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</si>
  <si>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</si>
  <si>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</si>
  <si>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</si>
  <si>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</si>
  <si>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</si>
  <si>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</si>
  <si>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</si>
  <si>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</si>
  <si>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</si>
  <si>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</si>
  <si>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</si>
  <si>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</si>
  <si>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</si>
  <si>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</si>
  <si>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</si>
  <si>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</si>
  <si>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</si>
  <si>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Борщ с мясом</t>
  </si>
  <si>
    <t>Салат из капусты и кукурузы консервирв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</si>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</sst>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4.4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8" t="s">
        <v>19</v>
      </c>
      <c r="C17" s="16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" thickBot="1" x14ac:dyDescent="0.35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" thickBot="1" x14ac:dyDescent="0.35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" thickBot="1" x14ac:dyDescent="0.35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" thickBot="1" x14ac:dyDescent="0.35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" thickBot="1" x14ac:dyDescent="0.35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4.4" x14ac:dyDescent="0.3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4.4" x14ac:dyDescent="0.3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4.4" x14ac:dyDescent="0.3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4.4" x14ac:dyDescent="0.3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4.4" x14ac:dyDescent="0.3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5" customHeight="1" x14ac:dyDescent="0.3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4.4" x14ac:dyDescent="0.3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4.4" x14ac:dyDescent="0.3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4.4" x14ac:dyDescent="0.3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4.4" x14ac:dyDescent="0.3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" customHeight="1" x14ac:dyDescent="0.3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4.4" x14ac:dyDescent="0.3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6" x14ac:dyDescent="0.3">
      <c r="B41" s="158" t="s">
        <v>47</v>
      </c>
      <c r="C41" s="159"/>
      <c r="D41" s="160"/>
      <c r="E41" s="25"/>
      <c r="F41" s="161"/>
      <c r="G41" s="162"/>
      <c r="H41" s="25">
        <f>SUM(H24:H40)</f>
        <v>11119.2696</v>
      </c>
      <c r="I41" s="1"/>
      <c r="J41" s="1"/>
    </row>
    <row r="42" spans="2:10" ht="14.4" x14ac:dyDescent="0.3">
      <c r="B42" s="35"/>
      <c r="C42" s="1"/>
      <c r="D42" s="1"/>
      <c r="E42" s="1"/>
      <c r="F42" s="1"/>
      <c r="G42" s="1"/>
      <c r="H42" s="1"/>
      <c r="I42" s="1"/>
      <c r="J42" s="1"/>
    </row>
    <row r="43" spans="2:10" ht="15.6" x14ac:dyDescent="0.3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280</v>
      </c>
      <c r="E30" s="32">
        <f>ср21!$E$23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3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8" t="s">
        <v>19</v>
      </c>
      <c r="C17" s="16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ht="14.4" x14ac:dyDescent="0.3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ht="14.4" x14ac:dyDescent="0.3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3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ht="14.4" x14ac:dyDescent="0.3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ht="14.4" x14ac:dyDescent="0.3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ht="14.4" x14ac:dyDescent="0.3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ht="14.4" x14ac:dyDescent="0.3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ht="14.4" x14ac:dyDescent="0.3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ht="14.4" x14ac:dyDescent="0.3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3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ht="14.4" x14ac:dyDescent="0.3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ht="14.4" x14ac:dyDescent="0.3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ht="14.4" x14ac:dyDescent="0.3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ht="14.4" x14ac:dyDescent="0.3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3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ht="14.4" x14ac:dyDescent="0.3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6" x14ac:dyDescent="0.3">
      <c r="B41" s="158" t="s">
        <v>47</v>
      </c>
      <c r="C41" s="159"/>
      <c r="D41" s="160"/>
      <c r="E41" s="25"/>
      <c r="F41" s="161"/>
      <c r="G41" s="162"/>
      <c r="H41" s="25">
        <f>SUM(H24:H40)</f>
        <v>0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63" t="s">
        <v>2</v>
      </c>
      <c r="B8" s="163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64"/>
      <c r="B9" s="164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8" t="s">
        <v>19</v>
      </c>
      <c r="B17" s="16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 t="e">
        <f>вт1!#REF!</f>
        <v>#REF!</v>
      </c>
      <c r="D24" s="139" t="e">
        <f>вт1!#REF!</f>
        <v>#REF!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 t="e">
        <f>вт1!#REF!</f>
        <v>#REF!</v>
      </c>
      <c r="D25" s="25" t="e">
        <f>вт1!#REF!</f>
        <v>#REF!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 t="e">
        <f>вт1!#REF!</f>
        <v>#REF!</v>
      </c>
      <c r="D26" s="25" t="e">
        <f>вт1!#REF!</f>
        <v>#REF!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вт1!#REF!</f>
        <v>#REF!</v>
      </c>
      <c r="D27" s="25" t="e">
        <f>вт1!#REF!</f>
        <v>#REF!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 t="e">
        <f>вт1!#REF!</f>
        <v>#REF!</v>
      </c>
      <c r="D28" s="25" t="e">
        <f>вт1!#REF!</f>
        <v>#REF!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вт1!#REF!</f>
        <v>#REF!</v>
      </c>
      <c r="D29" s="25" t="e">
        <f>вт1!#REF!</f>
        <v>#REF!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 t="e">
        <f>вт1!#REF!</f>
        <v>#REF!</v>
      </c>
      <c r="D30" s="25" t="e">
        <f>вт1!#REF!</f>
        <v>#REF!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вт1!#REF!</f>
        <v>#REF!</v>
      </c>
      <c r="D31" s="25" t="e">
        <f>вт1!#REF!</f>
        <v>#REF!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 t="e">
        <f>вт1!#REF!</f>
        <v>#REF!</v>
      </c>
      <c r="D32" s="25" t="e">
        <f>вт1!#REF!</f>
        <v>#REF!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вт1!#REF!</f>
        <v>#REF!</v>
      </c>
      <c r="D33" s="25" t="e">
        <f>вт1!#REF!</f>
        <v>#REF!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 t="e">
        <f>вт1!#REF!</f>
        <v>#REF!</v>
      </c>
      <c r="D34" s="25" t="e">
        <f>вт1!#REF!</f>
        <v>#REF!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 t="e">
        <f>вт1!#REF!</f>
        <v>#REF!</v>
      </c>
      <c r="D35" s="25" t="e">
        <f>вт1!#REF!</f>
        <v>#REF!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 t="e">
        <f>вт1!#REF!</f>
        <v>#REF!</v>
      </c>
      <c r="D36" s="25" t="e">
        <f>вт1!#REF!</f>
        <v>#REF!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 t="e">
        <f>вт1!#REF!</f>
        <v>#REF!</v>
      </c>
      <c r="D37" s="25" t="e">
        <f>вт1!#REF!</f>
        <v>#REF!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 t="e">
        <f>вт1!#REF!</f>
        <v>#REF!</v>
      </c>
      <c r="D38" s="25" t="e">
        <f>вт1!#REF!</f>
        <v>#REF!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вт1!#REF!</f>
        <v>#REF!</v>
      </c>
      <c r="D39" s="31" t="e">
        <f>вт1!#REF!</f>
        <v>#REF!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 t="e">
        <f>вт1!#REF!</f>
        <v>#REF!</v>
      </c>
      <c r="D40" s="31" t="e">
        <f>вт1!#REF!</f>
        <v>#REF!</v>
      </c>
      <c r="E40" s="32" t="e">
        <f>вт1!#REF!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 t="e">
        <f>вт1!#REF!</f>
        <v>#REF!</v>
      </c>
      <c r="D41" s="31" t="e">
        <f>вт1!#REF!</f>
        <v>#REF!</v>
      </c>
      <c r="E41" s="32" t="e">
        <f>вт1!#REF!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1"/>
      <c r="F42" s="16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51</v>
      </c>
    </row>
    <row r="9" spans="1:9" ht="27.6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ht="14.4" x14ac:dyDescent="0.3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ht="14.4" x14ac:dyDescent="0.3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3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ht="14.4" x14ac:dyDescent="0.3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ht="14.4" x14ac:dyDescent="0.3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ht="14.4" x14ac:dyDescent="0.3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3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ht="14.4" x14ac:dyDescent="0.3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ht="14.4" x14ac:dyDescent="0.3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ht="14.4" x14ac:dyDescent="0.3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ht="14.4" x14ac:dyDescent="0.3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3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ht="14.4" x14ac:dyDescent="0.3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ht="14.4" x14ac:dyDescent="0.3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ht="14.4" x14ac:dyDescent="0.3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58" t="s">
        <v>47</v>
      </c>
      <c r="B42" s="159"/>
      <c r="C42" s="160"/>
      <c r="D42" s="25"/>
      <c r="E42" s="161"/>
      <c r="F42" s="162"/>
      <c r="G42" s="25">
        <f>SUM(G24:G41)</f>
        <v>11861.985600000002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93</v>
      </c>
      <c r="J8" s="163" t="s">
        <v>51</v>
      </c>
    </row>
    <row r="9" spans="2:10" ht="27.6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вт1!#REF!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вт1!#REF!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 t="e">
        <f>вт1!#REF!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 t="e">
        <f>вт1!#REF!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 t="e">
        <f>вт1!#REF!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 t="e">
        <f>вт1!#REF!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вт1!#REF!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 t="e">
        <f>вт1!#REF!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вт1!#REF!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вт1!#REF!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вт1!#REF!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58" t="s">
        <v>47</v>
      </c>
      <c r="C42" s="159"/>
      <c r="D42" s="160"/>
      <c r="E42" s="25"/>
      <c r="F42" s="161"/>
      <c r="G42" s="162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5.6" customHeight="1" thickBot="1" x14ac:dyDescent="0.35">
      <c r="A26" s="57">
        <v>4</v>
      </c>
      <c r="B26" s="105" t="s">
        <v>37</v>
      </c>
      <c r="C26" s="106">
        <f>пн21!C26</f>
        <v>1.2E-2</v>
      </c>
      <c r="D26" s="106">
        <f>пн21!D26</f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.6" customHeight="1" thickBot="1" x14ac:dyDescent="0.35">
      <c r="A30" s="57">
        <v>8</v>
      </c>
      <c r="B30" s="105" t="s">
        <v>55</v>
      </c>
      <c r="C30" s="27">
        <f>пн21!C30</f>
        <v>7.2999999999999995E-2</v>
      </c>
      <c r="D30" s="106">
        <f>пн21!D30</f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.6" customHeight="1" thickBot="1" x14ac:dyDescent="0.35">
      <c r="A32" s="57">
        <v>10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6" customHeight="1" thickBot="1" x14ac:dyDescent="0.35">
      <c r="A33" s="57">
        <v>11</v>
      </c>
      <c r="B33" s="105" t="s">
        <v>42</v>
      </c>
      <c r="C33" s="106">
        <f>пн21!C33</f>
        <v>0.01</v>
      </c>
      <c r="D33" s="27">
        <f>пн21!D33</f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.6" customHeight="1" thickBot="1" x14ac:dyDescent="0.35">
      <c r="A35" s="57">
        <v>13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29.4" customHeight="1" thickBot="1" x14ac:dyDescent="0.35">
      <c r="A38" s="66">
        <v>16</v>
      </c>
      <c r="B38" s="105" t="s">
        <v>69</v>
      </c>
      <c r="C38" s="106">
        <f>пн21!C38</f>
        <v>0.01</v>
      </c>
      <c r="D38" s="106">
        <f>пн21!D38</f>
        <v>190.77</v>
      </c>
      <c r="E38" s="32">
        <f>пн1!$F$24</f>
        <v>108</v>
      </c>
      <c r="F38" s="67">
        <f>PRODUCT(C38,E38)</f>
        <v>1.08</v>
      </c>
      <c r="G38" s="68">
        <f t="shared" si="1"/>
        <v>206.03160000000003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customHeight="1" thickBot="1" x14ac:dyDescent="0.35">
      <c r="A40" s="70">
        <v>18</v>
      </c>
      <c r="B40" s="105" t="s">
        <v>70</v>
      </c>
      <c r="C40" s="106">
        <f>пн21!C40</f>
        <v>0.03</v>
      </c>
      <c r="D40" s="106">
        <f>пн21!D40</f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>
        <f>SUM(G23:G40)</f>
        <v>12324.765600000001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3.95" customHeight="1" thickBot="1" x14ac:dyDescent="0.35">
      <c r="A26" s="61">
        <v>4</v>
      </c>
      <c r="B26" s="105" t="s">
        <v>37</v>
      </c>
      <c r="C26" s="106">
        <f>вт21!C26</f>
        <v>1.2E-2</v>
      </c>
      <c r="D26" s="106">
        <f>вт21!D26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3.95" customHeight="1" thickBot="1" x14ac:dyDescent="0.35">
      <c r="A28" s="61">
        <v>6</v>
      </c>
      <c r="B28" s="105" t="s">
        <v>39</v>
      </c>
      <c r="C28" s="106">
        <f>вт21!C28</f>
        <v>4.1000000000000003E-3</v>
      </c>
      <c r="D28" s="106">
        <f>вт21!D28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40</v>
      </c>
      <c r="C29" s="106">
        <f>вт21!C29</f>
        <v>0.03</v>
      </c>
      <c r="D29" s="106">
        <f>вт21!D29</f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3.95" customHeight="1" thickBot="1" x14ac:dyDescent="0.35">
      <c r="A30" s="61">
        <v>8</v>
      </c>
      <c r="B30" s="105" t="s">
        <v>41</v>
      </c>
      <c r="C30" s="27">
        <f>вт21!C30</f>
        <v>7.2999999999999995E-2</v>
      </c>
      <c r="D30" s="106">
        <f>вт21!D30</f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3.95" customHeight="1" thickBot="1" x14ac:dyDescent="0.35">
      <c r="A31" s="61">
        <v>9</v>
      </c>
      <c r="B31" s="105" t="s">
        <v>18</v>
      </c>
      <c r="C31" s="106">
        <f>вт21!C31</f>
        <v>7.8700000000000006E-2</v>
      </c>
      <c r="D31" s="106">
        <f>вт21!D31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3.95" customHeight="1" thickBot="1" x14ac:dyDescent="0.35">
      <c r="A32" s="61">
        <v>10</v>
      </c>
      <c r="B32" s="105" t="s">
        <v>42</v>
      </c>
      <c r="C32" s="106">
        <f>вт21!C32</f>
        <v>0.01</v>
      </c>
      <c r="D32" s="27">
        <f>вт21!D32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>
        <f>пн1!$F$24</f>
        <v>108</v>
      </c>
      <c r="F37" s="64">
        <f t="shared" si="0"/>
        <v>0.97199999999999998</v>
      </c>
      <c r="G37" s="64">
        <f t="shared" si="1"/>
        <v>128.08044000000001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>
        <f>пн1!$F$24</f>
        <v>108</v>
      </c>
      <c r="F38" s="67">
        <f t="shared" si="0"/>
        <v>0.32400000000000001</v>
      </c>
      <c r="G38" s="105">
        <f t="shared" si="1"/>
        <v>8.1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9936.5864400000009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5" customHeight="1" thickBot="1" x14ac:dyDescent="0.35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5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5" customHeight="1" thickBot="1" x14ac:dyDescent="0.35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11172.837600000003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f>пн1!$F$24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3.95" customHeight="1" thickBot="1" x14ac:dyDescent="0.35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f>пн1!$F$24</f>
        <v>108</v>
      </c>
      <c r="F32" s="61">
        <f t="shared" si="0"/>
        <v>1.6199999999999999</v>
      </c>
      <c r="G32" s="61">
        <f t="shared" si="1"/>
        <v>567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f>пн1!$F$24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f>пн1!$F$24</f>
        <v>108</v>
      </c>
      <c r="F35" s="61">
        <f t="shared" si="0"/>
        <v>0.432</v>
      </c>
      <c r="G35" s="61">
        <f t="shared" si="1"/>
        <v>17.28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f>пн1!$F$24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f>пн1!$F$24</f>
        <v>108</v>
      </c>
      <c r="F38" s="67">
        <f t="shared" si="0"/>
        <v>4.8599999999999994</v>
      </c>
      <c r="G38" s="105">
        <f t="shared" si="1"/>
        <v>777.59999999999991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12586.806000000002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G17" sqref="G17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8</v>
      </c>
    </row>
    <row r="9" spans="1:10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10" ht="15.75" customHeight="1" x14ac:dyDescent="0.3">
      <c r="A10" s="6">
        <v>1</v>
      </c>
      <c r="B10" s="9" t="s">
        <v>147</v>
      </c>
      <c r="C10" s="9">
        <v>200</v>
      </c>
      <c r="D10" s="9">
        <v>2</v>
      </c>
      <c r="E10" s="9">
        <v>4</v>
      </c>
      <c r="F10" s="9">
        <v>12</v>
      </c>
      <c r="G10" s="9">
        <v>110</v>
      </c>
      <c r="H10" s="9">
        <v>19</v>
      </c>
      <c r="I10" s="9">
        <v>2001</v>
      </c>
    </row>
    <row r="11" spans="1:10" ht="17.25" customHeight="1" x14ac:dyDescent="0.3">
      <c r="A11" s="6">
        <v>2</v>
      </c>
      <c r="B11" s="9" t="s">
        <v>141</v>
      </c>
      <c r="C11" s="9">
        <v>100</v>
      </c>
      <c r="D11" s="9">
        <v>2</v>
      </c>
      <c r="E11" s="9">
        <v>1</v>
      </c>
      <c r="F11" s="9">
        <v>15</v>
      </c>
      <c r="G11" s="9">
        <v>77</v>
      </c>
      <c r="H11" s="9">
        <v>5</v>
      </c>
      <c r="I11" s="9">
        <v>1</v>
      </c>
    </row>
    <row r="12" spans="1:10" ht="15.75" customHeight="1" x14ac:dyDescent="0.3">
      <c r="A12" s="6">
        <v>3</v>
      </c>
      <c r="B12" s="9" t="s">
        <v>145</v>
      </c>
      <c r="C12" s="9">
        <v>200</v>
      </c>
      <c r="D12" s="9">
        <v>14</v>
      </c>
      <c r="E12" s="9">
        <v>17</v>
      </c>
      <c r="F12" s="9">
        <v>24</v>
      </c>
      <c r="G12" s="9">
        <v>103</v>
      </c>
      <c r="H12" s="9"/>
      <c r="I12" s="9">
        <v>376</v>
      </c>
    </row>
    <row r="13" spans="1:10" ht="30" customHeight="1" x14ac:dyDescent="0.3">
      <c r="A13" s="6">
        <v>4</v>
      </c>
      <c r="B13" s="9" t="s">
        <v>148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149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10</v>
      </c>
      <c r="I14" s="9">
        <v>368</v>
      </c>
    </row>
    <row r="15" spans="1:10" ht="17.25" customHeight="1" x14ac:dyDescent="0.3">
      <c r="A15" s="6">
        <v>6</v>
      </c>
      <c r="B15" s="9"/>
      <c r="C15" s="9"/>
      <c r="D15" s="9"/>
      <c r="E15" s="9"/>
      <c r="F15" s="9"/>
      <c r="G15" s="9"/>
      <c r="H15" s="9"/>
      <c r="I15" s="9"/>
    </row>
    <row r="16" spans="1:10" ht="14.4" x14ac:dyDescent="0.3">
      <c r="A16" s="6">
        <v>7</v>
      </c>
      <c r="B16" s="9"/>
      <c r="C16" s="9"/>
      <c r="D16" s="9"/>
      <c r="E16" s="9"/>
      <c r="F16" s="9"/>
      <c r="G16" s="9"/>
      <c r="H16" s="9"/>
      <c r="I16" s="9"/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438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4.4" x14ac:dyDescent="0.3"/>
    <row r="20" spans="1:9" ht="27.6" customHeight="1" x14ac:dyDescent="0.3"/>
    <row r="21" spans="1:9" ht="14.4" x14ac:dyDescent="0.3"/>
    <row r="22" spans="1:9" ht="14.4" x14ac:dyDescent="0.3"/>
    <row r="23" spans="1:9" ht="14.4" x14ac:dyDescent="0.3"/>
    <row r="25" spans="1:9" ht="14.4" x14ac:dyDescent="0.3"/>
    <row r="26" spans="1:9" ht="14.4" x14ac:dyDescent="0.3"/>
    <row r="27" spans="1:9" ht="15" customHeight="1" x14ac:dyDescent="0.3"/>
    <row r="28" spans="1:9" ht="14.4" x14ac:dyDescent="0.3"/>
    <row r="29" spans="1:9" ht="14.4" x14ac:dyDescent="0.3"/>
    <row r="31" spans="1:9" ht="14.4" x14ac:dyDescent="0.3"/>
    <row r="32" spans="1:9" ht="14.4" x14ac:dyDescent="0.3"/>
    <row r="33" ht="14.4" x14ac:dyDescent="0.3"/>
    <row r="34" ht="17.25" customHeight="1" x14ac:dyDescent="0.3"/>
    <row r="35" ht="14.4" x14ac:dyDescent="0.3"/>
    <row r="36" ht="15.75" customHeight="1" x14ac:dyDescent="0.3"/>
    <row r="37" ht="14.4" x14ac:dyDescent="0.3"/>
    <row r="38" ht="14.4" x14ac:dyDescent="0.3"/>
    <row r="40" ht="14.4" x14ac:dyDescent="0.3"/>
    <row r="41" ht="14.4" x14ac:dyDescent="0.3"/>
    <row r="42" ht="15.6" customHeight="1" x14ac:dyDescent="0.3"/>
    <row r="43" ht="14.4" x14ac:dyDescent="0.3"/>
    <row r="44" ht="14.4" x14ac:dyDescent="0.3"/>
    <row r="45" ht="14.4" x14ac:dyDescent="0.3"/>
    <row r="46" ht="14.4" x14ac:dyDescent="0.3"/>
  </sheetData>
  <mergeCells count="8">
    <mergeCell ref="A17:B17"/>
    <mergeCell ref="G8:G9"/>
    <mergeCell ref="H8:H9"/>
    <mergeCell ref="A8:A9"/>
    <mergeCell ref="B8:B9"/>
    <mergeCell ref="C8:C9"/>
    <mergeCell ref="D8:F8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6.5" customHeight="1" x14ac:dyDescent="0.3">
      <c r="A26" s="61">
        <v>4</v>
      </c>
      <c r="B26" s="36" t="s">
        <v>37</v>
      </c>
      <c r="C26" s="28">
        <f>пт21!C26</f>
        <v>1.2E-2</v>
      </c>
      <c r="D26" s="28">
        <f>пт21!D26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пт21!C27</f>
        <v>0.03</v>
      </c>
      <c r="D27" s="28">
        <f>пт21!D27</f>
        <v>150</v>
      </c>
      <c r="E27" s="32">
        <f>пн1!$F$24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пт21!C28</f>
        <v>4.1000000000000003E-3</v>
      </c>
      <c r="D28" s="28">
        <f>пт21!D28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>
        <f>пн1!$F$24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пт21!C30</f>
        <v>7.2999999999999995E-2</v>
      </c>
      <c r="D30" s="28">
        <f>пт21!D30</f>
        <v>280</v>
      </c>
      <c r="E30" s="32">
        <f>пн1!$F$24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пт21!C31</f>
        <v>7.8700000000000006E-2</v>
      </c>
      <c r="D31" s="28">
        <f>пт21!D31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пт21!C32</f>
        <v>0.01</v>
      </c>
      <c r="D32" s="28">
        <f>пт21!D32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пт21!C34</f>
        <v>1.2999999999999999E-3</v>
      </c>
      <c r="D34" s="28">
        <f>пт21!D34</f>
        <v>1450</v>
      </c>
      <c r="E34" s="32">
        <f>пн1!$F$24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>
        <f>пн1!$F$24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>
        <f>пн1!$F$24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>
        <f>пн1!$F$24</f>
        <v>108</v>
      </c>
      <c r="F37" s="64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>
        <f>пн1!$F$24</f>
        <v>108</v>
      </c>
      <c r="F38" s="92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7</v>
      </c>
      <c r="I8" s="163" t="s">
        <v>51</v>
      </c>
    </row>
    <row r="9" spans="1:9" ht="26.4" customHeight="1" thickBot="1" x14ac:dyDescent="0.35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8" t="s">
        <v>19</v>
      </c>
      <c r="B17" s="169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 t="e">
        <f>вт1!#REF!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 t="e">
        <f>вт1!#REF!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 t="e">
        <f>вт1!#REF!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 t="e">
        <f>вт1!#REF!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 t="e">
        <f>вт1!#REF!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58" t="s">
        <v>47</v>
      </c>
      <c r="B41" s="159"/>
      <c r="C41" s="160"/>
      <c r="D41" s="25"/>
      <c r="E41" s="161"/>
      <c r="F41" s="162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>
        <f>пн1!G24</f>
        <v>7.0200000000000005</v>
      </c>
      <c r="D5" s="118" t="e">
        <f>вт1!#REF!</f>
        <v>#REF!</v>
      </c>
      <c r="E5" s="118" t="e">
        <f>ср1!F24</f>
        <v>#REF!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15.659999999999998</v>
      </c>
      <c r="L5" s="118">
        <f>пт21!F23</f>
        <v>9.7199999999999989</v>
      </c>
      <c r="M5" s="118">
        <f>пн!G24</f>
        <v>0</v>
      </c>
      <c r="N5" s="118" t="e">
        <f>вт!F24</f>
        <v>#REF!</v>
      </c>
      <c r="O5" s="118">
        <f>ср!F24</f>
        <v>15.659999999999998</v>
      </c>
      <c r="P5" s="118" t="e">
        <f>чт!#REF!</f>
        <v>#REF!</v>
      </c>
      <c r="Q5" s="118" t="e">
        <f>пт!G24</f>
        <v>#REF!</v>
      </c>
      <c r="R5" s="119">
        <f>'пн-2'!F23</f>
        <v>4.8599999999999994</v>
      </c>
      <c r="S5" s="118">
        <f>'вт-2'!F23</f>
        <v>9.7199999999999989</v>
      </c>
      <c r="T5" s="119">
        <f>'ср-2'!F23</f>
        <v>6.4799999999999995</v>
      </c>
      <c r="U5" s="119">
        <f>'чт-2'!F23</f>
        <v>15.659999999999998</v>
      </c>
      <c r="V5" s="118">
        <f>пт2!F23</f>
        <v>9.7199999999999989</v>
      </c>
      <c r="W5" s="119" t="e">
        <f>'пн-1'!F24</f>
        <v>#REF!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>
        <f>пн1!G25</f>
        <v>2.7</v>
      </c>
      <c r="D6" s="118" t="e">
        <f>вт1!#REF!</f>
        <v>#REF!</v>
      </c>
      <c r="E6" s="118" t="e">
        <f>ср1!F25</f>
        <v>#REF!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2.7</v>
      </c>
      <c r="L6" s="118">
        <f>пт21!F24</f>
        <v>2.7</v>
      </c>
      <c r="M6" s="118">
        <f>пн!G25</f>
        <v>0</v>
      </c>
      <c r="N6" s="118" t="e">
        <f>вт!F25</f>
        <v>#REF!</v>
      </c>
      <c r="O6" s="118">
        <f>ср!F25</f>
        <v>2.7</v>
      </c>
      <c r="P6" s="118" t="e">
        <f>чт!#REF!</f>
        <v>#REF!</v>
      </c>
      <c r="Q6" s="118" t="e">
        <f>пт!G25</f>
        <v>#REF!</v>
      </c>
      <c r="R6" s="119">
        <f>'пн-2'!F24</f>
        <v>2.7</v>
      </c>
      <c r="S6" s="118">
        <f>'вт-2'!F24</f>
        <v>2.7</v>
      </c>
      <c r="T6" s="119">
        <f>'ср-2'!F24</f>
        <v>2.7</v>
      </c>
      <c r="U6" s="119">
        <f>'чт-2'!F24</f>
        <v>2.7</v>
      </c>
      <c r="V6" s="118">
        <f>пт2!F24</f>
        <v>2.7</v>
      </c>
      <c r="W6" s="119" t="e">
        <f>'пн-1'!F25</f>
        <v>#REF!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5">
      <c r="A7" s="128">
        <v>3</v>
      </c>
      <c r="B7" s="118" t="s">
        <v>36</v>
      </c>
      <c r="C7" s="118">
        <f>пн1!G26</f>
        <v>2.7</v>
      </c>
      <c r="D7" s="118" t="e">
        <f>вт1!#REF!</f>
        <v>#REF!</v>
      </c>
      <c r="E7" s="118" t="e">
        <f>ср1!F26</f>
        <v>#REF!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6.4799999999999995</v>
      </c>
      <c r="L7" s="118">
        <f>пт21!F25</f>
        <v>6.4799999999999995</v>
      </c>
      <c r="M7" s="118">
        <f>пн!G26</f>
        <v>0</v>
      </c>
      <c r="N7" s="118" t="e">
        <f>вт!F26</f>
        <v>#REF!</v>
      </c>
      <c r="O7" s="118">
        <f>ср!F26</f>
        <v>2.7</v>
      </c>
      <c r="P7" s="118" t="e">
        <f>чт!#REF!</f>
        <v>#REF!</v>
      </c>
      <c r="Q7" s="118" t="e">
        <f>пт!G26</f>
        <v>#REF!</v>
      </c>
      <c r="R7" s="119">
        <f>'пн-2'!F25</f>
        <v>2.7</v>
      </c>
      <c r="S7" s="118">
        <f>'вт-2'!F25</f>
        <v>3.7800000000000002</v>
      </c>
      <c r="T7" s="119">
        <f>'ср-2'!F25</f>
        <v>3.2399999999999998</v>
      </c>
      <c r="U7" s="119">
        <f>'чт-2'!F25</f>
        <v>6.4799999999999995</v>
      </c>
      <c r="V7" s="118">
        <f>пт2!F25</f>
        <v>6.4799999999999995</v>
      </c>
      <c r="W7" s="119" t="e">
        <f>'пн-1'!F26</f>
        <v>#REF!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5">
      <c r="A8" s="128">
        <v>4</v>
      </c>
      <c r="B8" s="118" t="s">
        <v>37</v>
      </c>
      <c r="C8" s="118">
        <f>пн1!G27</f>
        <v>1.296</v>
      </c>
      <c r="D8" s="118" t="e">
        <f>вт1!#REF!</f>
        <v>#REF!</v>
      </c>
      <c r="E8" s="118" t="e">
        <f>ср1!F27</f>
        <v>#REF!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1.296</v>
      </c>
      <c r="L8" s="118">
        <f>пт21!F26</f>
        <v>1.296</v>
      </c>
      <c r="M8" s="118">
        <f>пн!G27</f>
        <v>0</v>
      </c>
      <c r="N8" s="118" t="e">
        <f>вт!F27</f>
        <v>#REF!</v>
      </c>
      <c r="O8" s="118">
        <f>ср!F27</f>
        <v>1.296</v>
      </c>
      <c r="P8" s="118" t="e">
        <f>чт!#REF!</f>
        <v>#REF!</v>
      </c>
      <c r="Q8" s="118" t="e">
        <f>пт!G27</f>
        <v>#REF!</v>
      </c>
      <c r="R8" s="119">
        <f>'пн-2'!F26</f>
        <v>1.296</v>
      </c>
      <c r="S8" s="118">
        <f>'вт-2'!F26</f>
        <v>1.296</v>
      </c>
      <c r="T8" s="119">
        <f>'ср-2'!F26</f>
        <v>1.296</v>
      </c>
      <c r="U8" s="119">
        <f>'чт-2'!F26</f>
        <v>1.296</v>
      </c>
      <c r="V8" s="118">
        <f>пт2!F26</f>
        <v>1.296</v>
      </c>
      <c r="W8" s="119" t="e">
        <f>'пн-1'!F27</f>
        <v>#REF!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5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0.86399999999999999</v>
      </c>
      <c r="S9" s="118">
        <f>'вт-2'!$F$29</f>
        <v>3.2399999999999998</v>
      </c>
      <c r="T9" s="119"/>
      <c r="U9" s="119"/>
      <c r="V9" s="118">
        <f>пт2!$F$29</f>
        <v>4.32</v>
      </c>
      <c r="W9" s="119" t="e">
        <f>'пн-1'!F28</f>
        <v>#REF!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>
        <f>пн1!G29</f>
        <v>0.44280000000000003</v>
      </c>
      <c r="D10" s="118" t="e">
        <f>вт1!#REF!</f>
        <v>#REF!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0.44280000000000003</v>
      </c>
      <c r="L10" s="118">
        <f>пт21!$F$28</f>
        <v>0.44280000000000003</v>
      </c>
      <c r="M10" s="118">
        <f>пн!G29</f>
        <v>0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>
        <f>'вт-2'!$F$28</f>
        <v>0.44280000000000003</v>
      </c>
      <c r="T10" s="119">
        <f>'ср-2'!$F$28</f>
        <v>0.44280000000000003</v>
      </c>
      <c r="U10" s="119">
        <f>'чт-2'!$F$28</f>
        <v>0.44280000000000003</v>
      </c>
      <c r="V10" s="118">
        <f>пт2!$F$28</f>
        <v>0.44280000000000003</v>
      </c>
      <c r="W10" s="119" t="e">
        <f>'пн-1'!F29</f>
        <v>#REF!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5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4.32</v>
      </c>
      <c r="T11" s="119"/>
      <c r="U11" s="119"/>
      <c r="V11" s="118"/>
      <c r="W11" s="119" t="e">
        <f>'пн-1'!$F$30</f>
        <v>#REF!</v>
      </c>
      <c r="X11" s="120" t="e">
        <f t="shared" ref="X11:X36" si="2">SUM(C11:W11)</f>
        <v>#REF!</v>
      </c>
      <c r="Y11" s="120">
        <v>80</v>
      </c>
      <c r="Z11" s="118" t="e">
        <f t="shared" si="1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>
        <f>пн1!G31</f>
        <v>7.8839999999999995</v>
      </c>
      <c r="D12" s="118"/>
      <c r="E12" s="118" t="e">
        <f>ср1!$F$28</f>
        <v>#REF!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7.8839999999999995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7.8839999999999995</v>
      </c>
      <c r="S12" s="118"/>
      <c r="T12" s="119">
        <f>'ср-2'!$F$27</f>
        <v>7.8839999999999995</v>
      </c>
      <c r="U12" s="119">
        <f>'чт-2'!$F$27</f>
        <v>7.8839999999999995</v>
      </c>
      <c r="V12" s="118"/>
      <c r="W12" s="119" t="e">
        <f>'пн-1'!$F$31</f>
        <v>#REF!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10.8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5">
      <c r="A14" s="128">
        <v>10</v>
      </c>
      <c r="B14" s="118" t="s">
        <v>18</v>
      </c>
      <c r="C14" s="118">
        <f>пн1!G33</f>
        <v>8.4996000000000009</v>
      </c>
      <c r="D14" s="118" t="e">
        <f>вт1!#REF!</f>
        <v>#REF!</v>
      </c>
      <c r="E14" s="118" t="e">
        <f>ср1!F30</f>
        <v>#REF!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8.4996000000000009</v>
      </c>
      <c r="L14" s="118">
        <f>пт21!F31</f>
        <v>8.4996000000000009</v>
      </c>
      <c r="M14" s="118">
        <f>пн!G33</f>
        <v>0</v>
      </c>
      <c r="N14" s="118" t="e">
        <f>вт!F33</f>
        <v>#REF!</v>
      </c>
      <c r="O14" s="118">
        <f>ср!F30</f>
        <v>8.4996000000000009</v>
      </c>
      <c r="P14" s="118" t="e">
        <f>чт!#REF!</f>
        <v>#REF!</v>
      </c>
      <c r="Q14" s="118" t="e">
        <f>пт!G32</f>
        <v>#REF!</v>
      </c>
      <c r="R14" s="119">
        <f>'пн-2'!F32</f>
        <v>8.4996000000000009</v>
      </c>
      <c r="S14" s="118">
        <f>'вт-2'!F31</f>
        <v>8.4996000000000009</v>
      </c>
      <c r="T14" s="119">
        <f>'ср-2'!F29</f>
        <v>8.4996000000000009</v>
      </c>
      <c r="U14" s="119">
        <f>'чт-2'!F29</f>
        <v>8.4996000000000009</v>
      </c>
      <c r="V14" s="118">
        <f>пт2!F31</f>
        <v>8.4996000000000009</v>
      </c>
      <c r="W14" s="119" t="e">
        <f>'пн-1'!F33</f>
        <v>#REF!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>
        <f>пн1!G34</f>
        <v>1.08</v>
      </c>
      <c r="D15" s="118" t="e">
        <f>вт1!#REF!</f>
        <v>#REF!</v>
      </c>
      <c r="E15" s="118" t="e">
        <f>ср1!F31</f>
        <v>#REF!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1.08</v>
      </c>
      <c r="L15" s="118">
        <f>пт21!F32</f>
        <v>1.08</v>
      </c>
      <c r="M15" s="118">
        <f>пн!G34</f>
        <v>0</v>
      </c>
      <c r="N15" s="118" t="e">
        <f>вт!F34</f>
        <v>#REF!</v>
      </c>
      <c r="O15" s="118">
        <f>ср!F31</f>
        <v>0.97199999999999998</v>
      </c>
      <c r="P15" s="118" t="e">
        <f>чт!#REF!</f>
        <v>#REF!</v>
      </c>
      <c r="Q15" s="118" t="e">
        <f>пт!G33</f>
        <v>#REF!</v>
      </c>
      <c r="R15" s="119">
        <f>'пн-2'!F33</f>
        <v>1.08</v>
      </c>
      <c r="S15" s="118">
        <f>'вт-2'!F32</f>
        <v>1.08</v>
      </c>
      <c r="T15" s="119">
        <f>'ср-2'!F30</f>
        <v>1.08</v>
      </c>
      <c r="U15" s="119">
        <f>'чт-2'!F30</f>
        <v>1.08</v>
      </c>
      <c r="V15" s="118">
        <f>пт2!F32</f>
        <v>1.08</v>
      </c>
      <c r="W15" s="119" t="e">
        <f>'пн-1'!F34</f>
        <v>#REF!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>
        <f>пн1!G35</f>
        <v>10.8</v>
      </c>
      <c r="D16" s="118" t="e">
        <f>вт1!#REF!</f>
        <v>#REF!</v>
      </c>
      <c r="E16" s="118" t="e">
        <f>ср1!F32</f>
        <v>#REF!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10.8</v>
      </c>
      <c r="L16" s="118">
        <f>пт21!F33</f>
        <v>10.8</v>
      </c>
      <c r="M16" s="118">
        <f>пн!G35</f>
        <v>0</v>
      </c>
      <c r="N16" s="118" t="e">
        <f>вт!$F$35</f>
        <v>#REF!</v>
      </c>
      <c r="O16" s="118">
        <f>ср!F32</f>
        <v>10.8</v>
      </c>
      <c r="P16" s="118" t="e">
        <f>чт!#REF!</f>
        <v>#REF!</v>
      </c>
      <c r="Q16" s="118" t="e">
        <f>пт!$G$34</f>
        <v>#REF!</v>
      </c>
      <c r="R16" s="119">
        <f>'пн-2'!F34</f>
        <v>10.8</v>
      </c>
      <c r="S16" s="118">
        <f>'вт-2'!F33</f>
        <v>10.8</v>
      </c>
      <c r="T16" s="119">
        <f>'ср-2'!F31</f>
        <v>10.8</v>
      </c>
      <c r="U16" s="119">
        <f>'чт-2'!F31</f>
        <v>10.8</v>
      </c>
      <c r="V16" s="118">
        <f>пт2!F33</f>
        <v>10.8</v>
      </c>
      <c r="W16" s="119" t="e">
        <f>'пн-1'!F35</f>
        <v>#REF!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ср1!F33</f>
        <v>#REF!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>
        <f>пн1!G37</f>
        <v>1.6199999999999999</v>
      </c>
      <c r="D18" s="118" t="e">
        <f>вт1!#REF!</f>
        <v>#REF!</v>
      </c>
      <c r="E18" s="118" t="e">
        <f>ср1!F34</f>
        <v>#REF!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1.6199999999999999</v>
      </c>
      <c r="L18" s="118">
        <f>пт21!$F$38</f>
        <v>1.6199999999999999</v>
      </c>
      <c r="M18" s="118">
        <f>пн!G37</f>
        <v>0</v>
      </c>
      <c r="N18" s="118" t="e">
        <f>вт!$F$37</f>
        <v>#REF!</v>
      </c>
      <c r="O18" s="118">
        <f>ср!F34</f>
        <v>1.6199999999999999</v>
      </c>
      <c r="P18" s="118" t="e">
        <f>чт!#REF!</f>
        <v>#REF!</v>
      </c>
      <c r="Q18" s="118" t="e">
        <f>пт!$G$39</f>
        <v>#REF!</v>
      </c>
      <c r="R18" s="119">
        <f>'пн-2'!$F$36</f>
        <v>1.6199999999999999</v>
      </c>
      <c r="S18" s="118">
        <f>'вт-2'!$F$35</f>
        <v>1.6199999999999999</v>
      </c>
      <c r="T18" s="119">
        <f>'ср-2'!F33</f>
        <v>1.6199999999999999</v>
      </c>
      <c r="U18" s="119">
        <f>'чт-2'!$F$33</f>
        <v>1.6199999999999999</v>
      </c>
      <c r="V18" s="118">
        <f>пт2!$F$38</f>
        <v>1.6199999999999999</v>
      </c>
      <c r="W18" s="119" t="e">
        <f>'пн-1'!$F$37</f>
        <v>#REF!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>
        <f>пн1!G38</f>
        <v>4.32</v>
      </c>
      <c r="D19" s="118" t="e">
        <f>вт1!#REF!</f>
        <v>#REF!</v>
      </c>
      <c r="E19" s="118" t="e">
        <f>ср1!F35</f>
        <v>#REF!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 t="e">
        <f>вт!$F$38</f>
        <v>#REF!</v>
      </c>
      <c r="O19" s="118">
        <f>ср!F35</f>
        <v>3.7800000000000002</v>
      </c>
      <c r="P19" s="118"/>
      <c r="Q19" s="118"/>
      <c r="R19" s="119">
        <f>'пн-2'!$F$37</f>
        <v>4.32</v>
      </c>
      <c r="S19" s="118">
        <f>'вт-2'!$F$36</f>
        <v>4.32</v>
      </c>
      <c r="T19" s="119">
        <f>'ср-2'!F34</f>
        <v>3.7800000000000002</v>
      </c>
      <c r="U19" s="119"/>
      <c r="V19" s="118"/>
      <c r="W19" s="119" t="e">
        <f>'пн-1'!F38</f>
        <v>#REF!</v>
      </c>
      <c r="X19" s="120" t="e">
        <f t="shared" si="2"/>
        <v>#REF!</v>
      </c>
      <c r="Y19" s="120">
        <v>45</v>
      </c>
      <c r="Z19" s="118" t="e">
        <f t="shared" si="1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>
        <f>пн1!G39</f>
        <v>1.08</v>
      </c>
      <c r="D20" s="118"/>
      <c r="E20" s="118" t="e">
        <f>ср1!F36</f>
        <v>#REF!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1.08</v>
      </c>
      <c r="S20" s="118"/>
      <c r="T20" s="119">
        <f>'ср-2'!F35</f>
        <v>1.08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>
        <f>пн1!G40</f>
        <v>0.32400000000000001</v>
      </c>
      <c r="D21" s="118" t="e">
        <f>вт1!#REF!</f>
        <v>#REF!</v>
      </c>
      <c r="E21" s="118" t="e">
        <f>ср1!F37</f>
        <v>#REF!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0.32400000000000001</v>
      </c>
      <c r="L21" s="118">
        <f>пт21!$F$37</f>
        <v>0.32400000000000001</v>
      </c>
      <c r="M21" s="118">
        <f>пн!G40</f>
        <v>0</v>
      </c>
      <c r="N21" s="118" t="e">
        <f>вт!$F$40</f>
        <v>#REF!</v>
      </c>
      <c r="O21" s="118">
        <f>ср!F37</f>
        <v>0.32400000000000001</v>
      </c>
      <c r="P21" s="118" t="e">
        <f>чт!#REF!</f>
        <v>#REF!</v>
      </c>
      <c r="Q21" s="118" t="e">
        <f>пт!$G$38</f>
        <v>#REF!</v>
      </c>
      <c r="R21" s="119">
        <f>'пн-2'!$F$39</f>
        <v>0.32400000000000001</v>
      </c>
      <c r="S21" s="118">
        <f>'вт-2'!$F$38</f>
        <v>0.32400000000000001</v>
      </c>
      <c r="T21" s="119">
        <f>'ср-2'!$F$36</f>
        <v>0.32400000000000001</v>
      </c>
      <c r="U21" s="119">
        <f>'чт-2'!$F$36</f>
        <v>0.32400000000000001</v>
      </c>
      <c r="V21" s="118">
        <f>пт2!$F$37</f>
        <v>0.32400000000000001</v>
      </c>
      <c r="W21" s="119" t="e">
        <f>'пн-1'!$F$40</f>
        <v>#REF!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вт1!#REF!</f>
        <v>#REF!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>
        <f>'пн-2'!$F$40</f>
        <v>3.2399999999999998</v>
      </c>
      <c r="S22" s="118"/>
      <c r="T22" s="119"/>
      <c r="U22" s="119"/>
      <c r="V22" s="118"/>
      <c r="W22" s="119"/>
      <c r="X22" s="120" t="e">
        <f t="shared" si="2"/>
        <v>#REF!</v>
      </c>
      <c r="Y22" s="120">
        <v>80</v>
      </c>
      <c r="Z22" s="118" t="e">
        <f t="shared" si="1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вт1!#REF!</f>
        <v>#REF!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>
        <f>'пн-2'!$F$29</f>
        <v>2.7</v>
      </c>
      <c r="S23" s="118"/>
      <c r="T23" s="119"/>
      <c r="U23" s="119"/>
      <c r="V23" s="118"/>
      <c r="W23" s="119"/>
      <c r="X23" s="120" t="e">
        <f t="shared" si="2"/>
        <v>#REF!</v>
      </c>
      <c r="Y23" s="120">
        <v>80</v>
      </c>
      <c r="Z23" s="118" t="e">
        <f t="shared" si="1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вт1!#REF!</f>
        <v>#REF!</v>
      </c>
      <c r="E24" s="118"/>
      <c r="F24" s="118"/>
      <c r="G24" s="118">
        <f>пт1!$G$31</f>
        <v>7.8839999999999995</v>
      </c>
      <c r="H24" s="118"/>
      <c r="I24" s="118">
        <f>вт21!$F$30</f>
        <v>7.8839999999999995</v>
      </c>
      <c r="J24" s="118"/>
      <c r="K24" s="118"/>
      <c r="L24" s="118">
        <f>пт21!$F$30</f>
        <v>7.8839999999999995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>
        <f>'вт-2'!$F$30</f>
        <v>7.8839999999999995</v>
      </c>
      <c r="T24" s="119"/>
      <c r="U24" s="119"/>
      <c r="V24" s="118">
        <f>пт2!$F$30</f>
        <v>7.8839999999999995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вт1!#REF!</f>
        <v>#REF!</v>
      </c>
      <c r="E25" s="118" t="e">
        <f>ср1!$F$29</f>
        <v>#REF!</v>
      </c>
      <c r="F25" s="118"/>
      <c r="G25" s="118"/>
      <c r="H25" s="118">
        <f>пн21!$F$28</f>
        <v>10.26</v>
      </c>
      <c r="I25" s="118"/>
      <c r="J25" s="118"/>
      <c r="K25" s="118">
        <f>чт21!$F$38</f>
        <v>4.8599999999999994</v>
      </c>
      <c r="L25" s="118"/>
      <c r="M25" s="118"/>
      <c r="N25" s="118" t="e">
        <f>вт!F32</f>
        <v>#REF!</v>
      </c>
      <c r="O25" s="118">
        <f>ср!$F$29</f>
        <v>4.8599999999999994</v>
      </c>
      <c r="P25" s="118"/>
      <c r="Q25" s="118"/>
      <c r="R25" s="119">
        <f>'пн-2'!$F$28</f>
        <v>10.26</v>
      </c>
      <c r="S25" s="118"/>
      <c r="T25" s="119"/>
      <c r="U25" s="119">
        <f>'чт-2'!$F$38</f>
        <v>4.8599999999999994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вт1!#REF!</f>
        <v>#REF!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>
        <f>'вт-2'!$F$34</f>
        <v>21.6</v>
      </c>
      <c r="T26" s="119"/>
      <c r="U26" s="119"/>
      <c r="V26" s="118"/>
      <c r="W26" s="119"/>
      <c r="X26" s="120" t="e">
        <f t="shared" si="2"/>
        <v>#REF!</v>
      </c>
      <c r="Y26" s="120">
        <v>100</v>
      </c>
      <c r="Z26" s="118" t="e">
        <f t="shared" si="1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вт1!#REF!</f>
        <v>#REF!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>
        <f>'вт-2'!$F$37</f>
        <v>0.97199999999999998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вт1!#REF!</f>
        <v>#REF!</v>
      </c>
      <c r="E28" s="118" t="e">
        <f>ср1!$F$38</f>
        <v>#REF!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0.432</v>
      </c>
      <c r="L28" s="118">
        <f>пт21!$F$36</f>
        <v>0.432</v>
      </c>
      <c r="M28" s="118"/>
      <c r="N28" s="118" t="e">
        <f>вт!$F$41</f>
        <v>#REF!</v>
      </c>
      <c r="O28" s="118">
        <f>ср!F38</f>
        <v>0.432</v>
      </c>
      <c r="P28" s="118"/>
      <c r="Q28" s="118" t="e">
        <f>пт!$G$37</f>
        <v>#REF!</v>
      </c>
      <c r="R28" s="119"/>
      <c r="S28" s="118">
        <f>'вт-2'!$F$39</f>
        <v>0.432</v>
      </c>
      <c r="T28" s="119">
        <f>'ср-2'!$F$39</f>
        <v>0.432</v>
      </c>
      <c r="U28" s="119">
        <f>'чт-2'!$F$35</f>
        <v>0.432</v>
      </c>
      <c r="V28" s="118">
        <f>пт2!$F$36</f>
        <v>0.432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ср1!$F$39</f>
        <v>#REF!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 t="e">
        <f t="shared" si="2"/>
        <v>#REF!</v>
      </c>
      <c r="Y29" s="120">
        <v>80</v>
      </c>
      <c r="Z29" s="118" t="e">
        <f t="shared" si="1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1.6199999999999999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1.6199999999999999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3.7800000000000002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3.7800000000000002</v>
      </c>
      <c r="V31" s="118">
        <f>пт2!$F$35</f>
        <v>3.7800000000000002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 t="e">
        <f>пт!$G$35</f>
        <v>#REF!</v>
      </c>
      <c r="R33" s="119">
        <f>'пн-2'!$F$35</f>
        <v>0.1404</v>
      </c>
      <c r="S33" s="118"/>
      <c r="T33" s="119"/>
      <c r="U33" s="119"/>
      <c r="V33" s="118">
        <f>пт2!$F$34</f>
        <v>0.1404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3.2399999999999998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3.2399999999999998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>
        <f>пт2!$F$27</f>
        <v>3.2399999999999998</v>
      </c>
      <c r="W35" s="119"/>
      <c r="X35" s="120">
        <f t="shared" si="2"/>
        <v>9.7199999999999989</v>
      </c>
      <c r="Y35" s="122">
        <v>150</v>
      </c>
      <c r="Z35" s="118">
        <f t="shared" si="1"/>
        <v>1457.9999999999998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51</v>
      </c>
    </row>
    <row r="9" spans="1:9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3">
      <c r="A24" s="24">
        <v>1</v>
      </c>
      <c r="B24" s="29" t="s">
        <v>34</v>
      </c>
      <c r="C24" s="34">
        <v>0.14499999999999999</v>
      </c>
      <c r="D24" s="34">
        <v>50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4.4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4.4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6.5" customHeight="1" x14ac:dyDescent="0.3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4.4" x14ac:dyDescent="0.3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66</v>
      </c>
      <c r="C29" s="37">
        <v>4.4999999999999998E-2</v>
      </c>
      <c r="D29" s="25">
        <v>160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5" thickBot="1" x14ac:dyDescent="0.35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7.25" customHeight="1" thickBot="1" x14ac:dyDescent="0.35">
      <c r="A31" s="24">
        <v>8</v>
      </c>
      <c r="B31" s="24" t="s">
        <v>42</v>
      </c>
      <c r="C31" s="25">
        <v>8.9999999999999993E-3</v>
      </c>
      <c r="D31" s="25">
        <v>150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5" thickBot="1" x14ac:dyDescent="0.35">
      <c r="A32" s="24">
        <v>9</v>
      </c>
      <c r="B32" s="24" t="s">
        <v>53</v>
      </c>
      <c r="C32" s="25">
        <v>0.1</v>
      </c>
      <c r="D32" s="25">
        <v>90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36" t="s">
        <v>54</v>
      </c>
      <c r="C33" s="28">
        <v>1.9099999999999999E-2</v>
      </c>
      <c r="D33" s="28">
        <v>250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4.4" x14ac:dyDescent="0.3">
      <c r="A34" s="24">
        <v>11</v>
      </c>
      <c r="B34" s="24" t="s">
        <v>46</v>
      </c>
      <c r="C34" s="25">
        <v>1.4999999999999999E-2</v>
      </c>
      <c r="D34" s="25">
        <v>80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56</v>
      </c>
      <c r="C35" s="25">
        <v>3.5000000000000003E-2</v>
      </c>
      <c r="D35" s="25">
        <v>45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27.75" customHeight="1" x14ac:dyDescent="0.3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45</v>
      </c>
      <c r="C37" s="25">
        <v>3.0000000000000001E-3</v>
      </c>
      <c r="D37" s="25">
        <v>25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44</v>
      </c>
      <c r="C38" s="25">
        <v>4.0000000000000001E-3</v>
      </c>
      <c r="D38" s="25">
        <v>40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4" x14ac:dyDescent="0.3">
      <c r="A39" s="30">
        <v>16</v>
      </c>
      <c r="B39" s="30" t="s">
        <v>84</v>
      </c>
      <c r="C39" s="31">
        <f>чт1!$D$38</f>
        <v>0.03</v>
      </c>
      <c r="D39" s="31">
        <v>80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6" x14ac:dyDescent="0.3">
      <c r="A42" s="158" t="s">
        <v>47</v>
      </c>
      <c r="B42" s="159"/>
      <c r="C42" s="160"/>
      <c r="D42" s="25"/>
      <c r="E42" s="161"/>
      <c r="F42" s="162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93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4.4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4.4" x14ac:dyDescent="0.3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3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4.4" x14ac:dyDescent="0.3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3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4.4" x14ac:dyDescent="0.3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4.4" x14ac:dyDescent="0.3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4.4" x14ac:dyDescent="0.3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4.4" x14ac:dyDescent="0.3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4.4" x14ac:dyDescent="0.3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4.4" x14ac:dyDescent="0.3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58" t="s">
        <v>47</v>
      </c>
      <c r="C42" s="159"/>
      <c r="D42" s="160"/>
      <c r="E42" s="25"/>
      <c r="F42" s="161"/>
      <c r="G42" s="162"/>
      <c r="H42" s="25">
        <f>SUM(H24:H41)</f>
        <v>11870.226000000001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4.4" x14ac:dyDescent="0.3">
      <c r="B31" s="24">
        <v>8</v>
      </c>
      <c r="C31" s="24" t="s">
        <v>41</v>
      </c>
      <c r="D31" s="27">
        <f>'пн-2'!$C$30</f>
        <v>7.2999999999999995E-2</v>
      </c>
      <c r="E31" s="25">
        <v>280</v>
      </c>
      <c r="F31" s="32">
        <f>пн1!$F$24</f>
        <v>108</v>
      </c>
      <c r="G31" s="25">
        <f t="shared" si="0"/>
        <v>7.8839999999999995</v>
      </c>
      <c r="H31" s="25">
        <f t="shared" si="1"/>
        <v>2207.5199999999995</v>
      </c>
      <c r="I31" s="1"/>
      <c r="J31" s="1"/>
    </row>
    <row r="32" spans="2:10" ht="14.4" x14ac:dyDescent="0.3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4.4" x14ac:dyDescent="0.3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4.4" x14ac:dyDescent="0.3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58" t="s">
        <v>47</v>
      </c>
      <c r="C42" s="159"/>
      <c r="D42" s="160"/>
      <c r="E42" s="25"/>
      <c r="F42" s="161"/>
      <c r="G42" s="162"/>
      <c r="H42" s="25">
        <f>SUM(H24:H41)</f>
        <v>8539.506000000003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3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4.4" x14ac:dyDescent="0.3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4.4" x14ac:dyDescent="0.3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3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4.4" x14ac:dyDescent="0.3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3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4.4" x14ac:dyDescent="0.3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>
        <f>SUM(G23:G40)</f>
        <v>12324.765600000001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4.4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4.4" x14ac:dyDescent="0.3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9950.8176000000021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thickBot="1" x14ac:dyDescent="0.3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" thickBot="1" x14ac:dyDescent="0.3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thickBot="1" x14ac:dyDescent="0.3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" thickBot="1" x14ac:dyDescent="0.35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5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" thickBot="1" x14ac:dyDescent="0.35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11172.837600000003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4.25" customHeigh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4.4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" customHeigh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108</v>
      </c>
      <c r="F30" s="61">
        <f t="shared" si="0"/>
        <v>1.08</v>
      </c>
      <c r="G30" s="61">
        <f t="shared" si="1"/>
        <v>162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108</v>
      </c>
      <c r="F31" s="61">
        <f t="shared" si="0"/>
        <v>10.8</v>
      </c>
      <c r="G31" s="61">
        <f t="shared" si="1"/>
        <v>972.00000000000011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108</v>
      </c>
      <c r="F32" s="61">
        <f t="shared" si="0"/>
        <v>1.6199999999999999</v>
      </c>
      <c r="G32" s="61">
        <f t="shared" si="1"/>
        <v>567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108</v>
      </c>
      <c r="F33" s="61">
        <f t="shared" si="0"/>
        <v>1.6199999999999999</v>
      </c>
      <c r="G33" s="61">
        <f t="shared" si="1"/>
        <v>129.6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108</v>
      </c>
      <c r="F35" s="61">
        <f t="shared" si="0"/>
        <v>0.432</v>
      </c>
      <c r="G35" s="61">
        <f t="shared" si="1"/>
        <v>17.28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108</v>
      </c>
      <c r="F36" s="61">
        <f t="shared" si="0"/>
        <v>0.32400000000000001</v>
      </c>
      <c r="G36" s="61">
        <f t="shared" si="1"/>
        <v>8.1</v>
      </c>
    </row>
    <row r="37" spans="1:7" ht="14.4" x14ac:dyDescent="0.3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108</v>
      </c>
      <c r="F38" s="67">
        <f t="shared" si="0"/>
        <v>4.8599999999999994</v>
      </c>
      <c r="G38" s="36">
        <f t="shared" si="1"/>
        <v>777.59999999999991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12586.806000000002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2025-01-15T07:33:24Z</dcterms:modified>
</cp:coreProperties>
</file>