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Шаблон!$A$1:$BA$29</definedName>
  </definedNames>
  <calcPr calcId="145621"/>
</workbook>
</file>

<file path=xl/calcChain.xml><?xml version="1.0" encoding="utf-8"?>
<calcChain xmlns="http://schemas.openxmlformats.org/spreadsheetml/2006/main">
  <c r="BD25" i="2" l="1"/>
  <c r="C9" i="2" l="1"/>
  <c r="C11" i="2"/>
  <c r="C12" i="2"/>
  <c r="C8" i="2"/>
  <c r="AZ23" i="2"/>
  <c r="W23" i="2"/>
  <c r="P21" i="2"/>
  <c r="P22" i="2" s="1"/>
  <c r="P24" i="2" s="1"/>
  <c r="P23" i="2"/>
  <c r="L23" i="2"/>
  <c r="M23" i="2"/>
  <c r="N23" i="2"/>
  <c r="O23" i="2"/>
  <c r="Q23" i="2"/>
  <c r="R23" i="2"/>
  <c r="S23" i="2"/>
  <c r="T23" i="2"/>
  <c r="U23" i="2"/>
  <c r="V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L21" i="2"/>
  <c r="M21" i="2"/>
  <c r="M22" i="2"/>
  <c r="M24" i="2" s="1"/>
  <c r="N21" i="2"/>
  <c r="O21" i="2"/>
  <c r="O22" i="2" s="1"/>
  <c r="O24" i="2" s="1"/>
  <c r="Q21" i="2"/>
  <c r="R21" i="2"/>
  <c r="R22" i="2" s="1"/>
  <c r="R24" i="2" s="1"/>
  <c r="S21" i="2"/>
  <c r="T21" i="2"/>
  <c r="T22" i="2"/>
  <c r="T24" i="2" s="1"/>
  <c r="U21" i="2"/>
  <c r="V21" i="2"/>
  <c r="V22" i="2" s="1"/>
  <c r="V24" i="2" s="1"/>
  <c r="W21" i="2"/>
  <c r="X21" i="2"/>
  <c r="X22" i="2"/>
  <c r="X24" i="2" s="1"/>
  <c r="Y21" i="2"/>
  <c r="Z21" i="2"/>
  <c r="Z22" i="2" s="1"/>
  <c r="Z24" i="2" s="1"/>
  <c r="AA21" i="2"/>
  <c r="AB21" i="2"/>
  <c r="AB22" i="2"/>
  <c r="AB24" i="2" s="1"/>
  <c r="AC21" i="2"/>
  <c r="AD21" i="2"/>
  <c r="AD22" i="2" s="1"/>
  <c r="AD24" i="2" s="1"/>
  <c r="AE21" i="2"/>
  <c r="AF21" i="2"/>
  <c r="AF22" i="2"/>
  <c r="AF24" i="2" s="1"/>
  <c r="AG21" i="2"/>
  <c r="AH21" i="2"/>
  <c r="AH22" i="2" s="1"/>
  <c r="AH24" i="2" s="1"/>
  <c r="AI21" i="2"/>
  <c r="AJ21" i="2"/>
  <c r="AJ22" i="2"/>
  <c r="AJ24" i="2" s="1"/>
  <c r="AK21" i="2"/>
  <c r="AL21" i="2"/>
  <c r="AL22" i="2" s="1"/>
  <c r="AL24" i="2" s="1"/>
  <c r="AM21" i="2"/>
  <c r="AN21" i="2"/>
  <c r="AN22" i="2"/>
  <c r="AN24" i="2" s="1"/>
  <c r="AO21" i="2"/>
  <c r="AP21" i="2"/>
  <c r="AP22" i="2" s="1"/>
  <c r="AP24" i="2" s="1"/>
  <c r="AQ21" i="2"/>
  <c r="AR21" i="2"/>
  <c r="AR22" i="2"/>
  <c r="AR24" i="2" s="1"/>
  <c r="AS21" i="2"/>
  <c r="AT21" i="2"/>
  <c r="AT22" i="2" s="1"/>
  <c r="AT24" i="2" s="1"/>
  <c r="AU21" i="2"/>
  <c r="AV21" i="2"/>
  <c r="AV22" i="2"/>
  <c r="AV24" i="2" s="1"/>
  <c r="AW21" i="2"/>
  <c r="AX21" i="2"/>
  <c r="AX22" i="2" s="1"/>
  <c r="AX24" i="2" s="1"/>
  <c r="AY21" i="2"/>
  <c r="AZ21" i="2"/>
  <c r="AZ22" i="2"/>
  <c r="AZ24" i="2" s="1"/>
  <c r="K23" i="2"/>
  <c r="K21" i="2"/>
  <c r="K22" i="2" s="1"/>
  <c r="K24" i="2" s="1"/>
  <c r="Q22" i="2"/>
  <c r="Q24" i="2" s="1"/>
  <c r="AO22" i="2"/>
  <c r="AO24" i="2" s="1"/>
  <c r="AC22" i="2"/>
  <c r="AC24" i="2" s="1"/>
  <c r="W22" i="2"/>
  <c r="W24" i="2" s="1"/>
  <c r="S22" i="2"/>
  <c r="S24" i="2" s="1"/>
  <c r="N22" i="2"/>
  <c r="N24" i="2" s="1"/>
  <c r="Y22" i="2"/>
  <c r="Y24" i="2" s="1"/>
  <c r="AE22" i="2"/>
  <c r="AE24" i="2" s="1"/>
  <c r="AG22" i="2"/>
  <c r="AI22" i="2"/>
  <c r="AI24" i="2" s="1"/>
  <c r="U22" i="2"/>
  <c r="U24" i="2" s="1"/>
  <c r="AM22" i="2"/>
  <c r="AM24" i="2" s="1"/>
  <c r="AS22" i="2"/>
  <c r="AS24" i="2" s="1"/>
  <c r="AY22" i="2"/>
  <c r="AY24" i="2" s="1"/>
  <c r="AW22" i="2"/>
  <c r="AW24" i="2" s="1"/>
  <c r="AU22" i="2"/>
  <c r="AU24" i="2" s="1"/>
  <c r="AQ22" i="2"/>
  <c r="AQ24" i="2" s="1"/>
  <c r="AK22" i="2"/>
  <c r="AK24" i="2" s="1"/>
  <c r="AA22" i="2"/>
  <c r="AA24" i="2" s="1"/>
  <c r="L22" i="2"/>
  <c r="L24" i="2" s="1"/>
  <c r="AG24" i="2"/>
  <c r="BA25" i="2" l="1"/>
</calcChain>
</file>

<file path=xl/sharedStrings.xml><?xml version="1.0" encoding="utf-8"?>
<sst xmlns="http://schemas.openxmlformats.org/spreadsheetml/2006/main" count="73" uniqueCount="73">
  <si>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</si>
  <si>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</si>
  <si>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</si>
  <si>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</si>
  <si>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</si>
  <si>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</si>
  <si>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</si>
  <si>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</si>
  <si>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</si>
  <si>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</si>
  <si>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</si>
  <si>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</si>
  <si>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</si>
  <si>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</si>
  <si>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</si>
  <si>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</si>
  <si>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</si>
  <si>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</si>
  <si>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</si>
  <si>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</si>
  <si>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</si>
  <si>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</si>
  <si>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</si>
  <si>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</si>
  <si>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</si>
  <si>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</si>
  <si>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</si>
  <si>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</si>
  <si>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</si>
  <si>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</si>
  <si>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</si>
  <si>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</si>
  <si>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</si>
  <si>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</si>
  <si>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</si>
  <si>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</si>
  <si>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</si>
  <si>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</si>
  <si>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</si>
  <si>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</si>
  <si>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</si>
  <si>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</si>
  <si>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</si>
  <si>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</si>
  <si>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</si>
  <si>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</si>
  <si>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</si>
  <si>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</si>
  <si>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</si>
  <si>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</si>
  <si>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</si>
  <si>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</si>
  <si>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</si>
  <si>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</si>
  <si>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</si>
  <si>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Яйцо</t>
  </si>
  <si>
    <t>Банан</t>
  </si>
  <si>
    <t>говядина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</si>
  <si>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</si>
  <si>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</si>
  <si>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</si>
  <si>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</si>
  <si>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</si>
  <si>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</si>
  <si>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</si>
  <si>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</si>
  <si>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>Борщ с мясом</t>
  </si>
  <si>
    <t>Меню  питания учащихся 1-4 классов МКОУ "Чиркатинская СОШ" Гумбетовского района  РД</t>
  </si>
  <si>
    <t>Утверждаю: руководитель ЧСОШ
_______________________/Магомедов М.А</t>
  </si>
  <si>
    <t>Выдал кладовщик: _____________________/Султанмагомедов С.С</t>
  </si>
  <si>
    <t>Приняла повар:_____________________/Алиева Х.С</t>
  </si>
  <si>
    <t>Четверг</t>
  </si>
  <si>
    <t>на 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</si>
</sst>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64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2"/>
  <sheetViews>
    <sheetView tabSelected="1" view="pageBreakPreview" zoomScale="50" zoomScaleNormal="70" zoomScaleSheetLayoutView="5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BH11" sqref="BH11"/>
    </sheetView>
  </sheetViews>
  <sheetFormatPr defaultRowHeight="15" x14ac:dyDescent="0.2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6.42578125" customWidth="1"/>
    <col min="7" max="7" width="8.140625" customWidth="1"/>
    <col min="8" max="8" width="8" customWidth="1"/>
    <col min="9" max="9" width="8.140625" customWidth="1"/>
    <col min="10" max="10" width="7.140625" style="40" customWidth="1"/>
    <col min="11" max="11" width="9.140625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8.5703125" hidden="1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9.85546875" customWidth="1"/>
    <col min="50" max="50" width="8.7109375" hidden="1" customWidth="1"/>
    <col min="51" max="51" width="7.85546875" hidden="1" customWidth="1"/>
    <col min="52" max="52" width="9.28515625" customWidth="1"/>
    <col min="53" max="53" width="10.85546875" customWidth="1"/>
  </cols>
  <sheetData>
    <row r="1" spans="1:72" ht="24.75" customHeight="1" x14ac:dyDescent="0.4">
      <c r="A1" s="12"/>
      <c r="B1" s="12"/>
      <c r="C1" s="12"/>
      <c r="D1" s="12"/>
      <c r="E1" s="12"/>
      <c r="F1" s="12"/>
      <c r="G1" s="12"/>
      <c r="H1" s="12"/>
      <c r="I1" s="12"/>
      <c r="J1" s="45"/>
      <c r="K1" s="12"/>
      <c r="L1" s="12"/>
      <c r="M1" s="12"/>
      <c r="N1" s="12"/>
      <c r="O1" s="12"/>
      <c r="P1" s="12"/>
      <c r="Q1" s="12"/>
      <c r="R1" s="12"/>
      <c r="S1" s="12"/>
      <c r="T1" s="60" t="s">
        <v>71</v>
      </c>
      <c r="U1" s="60"/>
      <c r="V1" s="60"/>
      <c r="W1" s="60"/>
      <c r="X1" s="60"/>
      <c r="AC1" s="58" t="s">
        <v>68</v>
      </c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</row>
    <row r="2" spans="1:72" ht="29.25" customHeight="1" x14ac:dyDescent="0.35">
      <c r="A2" s="57" t="s">
        <v>67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</row>
    <row r="3" spans="1:72" ht="30.75" customHeight="1" x14ac:dyDescent="0.4">
      <c r="A3" s="52" t="s">
        <v>72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</row>
    <row r="4" spans="1:72" ht="33" customHeight="1" x14ac:dyDescent="0.35">
      <c r="A4" s="53" t="s">
        <v>5</v>
      </c>
      <c r="B4" s="53"/>
      <c r="C4" s="33"/>
      <c r="D4" s="33"/>
      <c r="E4" s="33"/>
      <c r="F4" s="33"/>
      <c r="G4" s="33"/>
      <c r="H4" s="33"/>
      <c r="I4" s="33"/>
      <c r="J4" s="41">
        <v>112</v>
      </c>
      <c r="K4" s="24"/>
      <c r="L4" s="2"/>
      <c r="M4" s="2"/>
      <c r="N4" s="2"/>
      <c r="O4" s="2"/>
      <c r="P4" s="2"/>
      <c r="Q4" s="2"/>
      <c r="R4" s="2"/>
      <c r="S4" s="2"/>
      <c r="T4" s="2"/>
    </row>
    <row r="5" spans="1:72" ht="29.25" customHeight="1" x14ac:dyDescent="0.4">
      <c r="A5" s="54" t="s">
        <v>0</v>
      </c>
      <c r="B5" s="54"/>
      <c r="C5" s="31"/>
      <c r="D5" s="48" t="s">
        <v>65</v>
      </c>
      <c r="E5" s="49"/>
      <c r="F5" s="50"/>
      <c r="G5" s="31"/>
      <c r="H5" s="31"/>
      <c r="I5" s="31"/>
      <c r="J5" s="34"/>
      <c r="K5" s="55" t="s">
        <v>3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</row>
    <row r="6" spans="1:72" ht="38.25" customHeight="1" x14ac:dyDescent="0.3">
      <c r="A6" s="54"/>
      <c r="B6" s="54"/>
      <c r="C6" s="42" t="s">
        <v>58</v>
      </c>
      <c r="D6" s="32" t="s">
        <v>60</v>
      </c>
      <c r="E6" s="32" t="s">
        <v>59</v>
      </c>
      <c r="F6" s="32" t="s">
        <v>61</v>
      </c>
      <c r="G6" s="42" t="s">
        <v>62</v>
      </c>
      <c r="H6" s="42" t="s">
        <v>63</v>
      </c>
      <c r="I6" s="42" t="s">
        <v>64</v>
      </c>
      <c r="J6" s="35"/>
      <c r="K6" s="1" t="s">
        <v>26</v>
      </c>
      <c r="L6" s="1" t="s">
        <v>12</v>
      </c>
      <c r="M6" s="1" t="s">
        <v>35</v>
      </c>
      <c r="N6" s="16" t="s">
        <v>51</v>
      </c>
      <c r="O6" s="16" t="s">
        <v>52</v>
      </c>
      <c r="P6" s="16" t="s">
        <v>57</v>
      </c>
      <c r="Q6" s="1" t="s">
        <v>22</v>
      </c>
      <c r="R6" s="1" t="s">
        <v>40</v>
      </c>
      <c r="S6" s="1" t="s">
        <v>41</v>
      </c>
      <c r="T6" s="1" t="s">
        <v>10</v>
      </c>
      <c r="U6" s="1" t="s">
        <v>13</v>
      </c>
      <c r="V6" s="1" t="s">
        <v>14</v>
      </c>
      <c r="W6" s="25" t="s">
        <v>42</v>
      </c>
      <c r="X6" s="16" t="s">
        <v>53</v>
      </c>
      <c r="Y6" s="1" t="s">
        <v>54</v>
      </c>
      <c r="Z6" s="1" t="s">
        <v>28</v>
      </c>
      <c r="AA6" s="1" t="s">
        <v>21</v>
      </c>
      <c r="AB6" s="1" t="s">
        <v>29</v>
      </c>
      <c r="AC6" s="16" t="s">
        <v>43</v>
      </c>
      <c r="AD6" s="16" t="s">
        <v>36</v>
      </c>
      <c r="AE6" s="16" t="s">
        <v>37</v>
      </c>
      <c r="AF6" s="1" t="s">
        <v>19</v>
      </c>
      <c r="AG6" s="1" t="s">
        <v>25</v>
      </c>
      <c r="AH6" s="1" t="s">
        <v>30</v>
      </c>
      <c r="AI6" s="1" t="s">
        <v>44</v>
      </c>
      <c r="AJ6" s="1" t="s">
        <v>34</v>
      </c>
      <c r="AK6" s="1" t="s">
        <v>31</v>
      </c>
      <c r="AL6" s="1" t="s">
        <v>11</v>
      </c>
      <c r="AM6" s="1" t="s">
        <v>45</v>
      </c>
      <c r="AN6" s="16" t="s">
        <v>38</v>
      </c>
      <c r="AO6" s="16" t="s">
        <v>46</v>
      </c>
      <c r="AP6" s="16" t="s">
        <v>47</v>
      </c>
      <c r="AQ6" s="1" t="s">
        <v>9</v>
      </c>
      <c r="AR6" s="1" t="s">
        <v>32</v>
      </c>
      <c r="AS6" s="1" t="s">
        <v>8</v>
      </c>
      <c r="AT6" s="1" t="s">
        <v>48</v>
      </c>
      <c r="AU6" s="1" t="s">
        <v>49</v>
      </c>
      <c r="AV6" s="1" t="s">
        <v>27</v>
      </c>
      <c r="AW6" s="1" t="s">
        <v>23</v>
      </c>
      <c r="AX6" s="1" t="s">
        <v>18</v>
      </c>
      <c r="AY6" s="1" t="s">
        <v>24</v>
      </c>
      <c r="AZ6" s="1" t="s">
        <v>33</v>
      </c>
    </row>
    <row r="7" spans="1:72" ht="18.75" x14ac:dyDescent="0.3">
      <c r="A7" s="3" t="s">
        <v>1</v>
      </c>
      <c r="B7" s="13" t="s">
        <v>17</v>
      </c>
      <c r="C7" s="23"/>
      <c r="D7" s="23"/>
      <c r="E7" s="23"/>
      <c r="F7" s="23"/>
      <c r="G7" s="23"/>
      <c r="H7" s="23"/>
      <c r="I7" s="23"/>
      <c r="J7" s="36"/>
      <c r="K7" s="48" t="s">
        <v>15</v>
      </c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50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72" ht="23.25" x14ac:dyDescent="0.35">
      <c r="A8" s="9">
        <v>1</v>
      </c>
      <c r="B8" s="26" t="s">
        <v>20</v>
      </c>
      <c r="C8" s="26">
        <f>SUM(K8:AZ8)</f>
        <v>40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37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  <c r="AZ8" s="22"/>
    </row>
    <row r="9" spans="1:72" ht="23.25" x14ac:dyDescent="0.35">
      <c r="A9" s="9">
        <v>2</v>
      </c>
      <c r="B9" s="27" t="s">
        <v>50</v>
      </c>
      <c r="C9" s="26">
        <f>SUM(K9:AZ9)</f>
        <v>62.3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38"/>
      <c r="K9" s="22"/>
      <c r="L9" s="22"/>
      <c r="M9" s="22"/>
      <c r="N9" s="22"/>
      <c r="O9" s="30">
        <v>6</v>
      </c>
      <c r="P9" s="22"/>
      <c r="Q9" s="22"/>
      <c r="R9" s="22"/>
      <c r="S9" s="22"/>
      <c r="T9" s="22"/>
      <c r="U9" s="22">
        <v>25</v>
      </c>
      <c r="V9" s="22"/>
      <c r="W9" s="22"/>
      <c r="X9" s="22">
        <v>7</v>
      </c>
      <c r="Y9" s="22"/>
      <c r="Z9" s="22"/>
      <c r="AA9" s="22">
        <v>9</v>
      </c>
      <c r="AB9" s="22"/>
      <c r="AC9" s="22">
        <v>3</v>
      </c>
      <c r="AD9" s="22"/>
      <c r="AE9" s="22"/>
      <c r="AF9" s="22"/>
      <c r="AG9" s="8">
        <v>10</v>
      </c>
      <c r="AH9" s="22"/>
      <c r="AI9" s="22"/>
      <c r="AJ9" s="22"/>
      <c r="AK9" s="22"/>
      <c r="AL9" s="22"/>
      <c r="AM9" s="22"/>
      <c r="AN9" s="22"/>
      <c r="AO9" s="22"/>
      <c r="AP9" s="22"/>
      <c r="AQ9" s="22">
        <v>2.2999999999999998</v>
      </c>
      <c r="AR9" s="22"/>
      <c r="AS9" s="22"/>
      <c r="AT9" s="22"/>
      <c r="AU9" s="22"/>
      <c r="AV9" s="22"/>
      <c r="AW9" s="22"/>
      <c r="AX9" s="22"/>
      <c r="AY9" s="22"/>
      <c r="AZ9" s="22"/>
    </row>
    <row r="10" spans="1:72" ht="23.25" x14ac:dyDescent="0.35">
      <c r="A10" s="9">
        <v>3</v>
      </c>
      <c r="B10" s="26" t="s">
        <v>55</v>
      </c>
      <c r="C10" s="26">
        <v>40</v>
      </c>
      <c r="D10" s="26">
        <v>5</v>
      </c>
      <c r="E10" s="26">
        <v>5</v>
      </c>
      <c r="F10" s="26">
        <v>0</v>
      </c>
      <c r="G10" s="26">
        <v>63</v>
      </c>
      <c r="H10" s="26">
        <v>0</v>
      </c>
      <c r="I10" s="26">
        <v>213</v>
      </c>
      <c r="J10" s="37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>
        <v>1</v>
      </c>
    </row>
    <row r="11" spans="1:72" ht="23.25" x14ac:dyDescent="0.35">
      <c r="A11" s="9">
        <v>4</v>
      </c>
      <c r="B11" s="26" t="s">
        <v>66</v>
      </c>
      <c r="C11" s="26">
        <f>SUM(K11:AZ11)</f>
        <v>249.12</v>
      </c>
      <c r="D11" s="26">
        <v>2</v>
      </c>
      <c r="E11" s="26">
        <v>4</v>
      </c>
      <c r="F11" s="26">
        <v>12</v>
      </c>
      <c r="G11" s="26">
        <v>110</v>
      </c>
      <c r="H11" s="26">
        <v>19</v>
      </c>
      <c r="I11" s="26">
        <v>2001</v>
      </c>
      <c r="J11" s="37"/>
      <c r="K11" s="22"/>
      <c r="L11" s="22"/>
      <c r="M11" s="22"/>
      <c r="N11" s="22"/>
      <c r="O11" s="22"/>
      <c r="P11" s="22">
        <v>83.12</v>
      </c>
      <c r="Q11" s="22"/>
      <c r="R11" s="22"/>
      <c r="S11" s="22"/>
      <c r="T11" s="22"/>
      <c r="U11" s="22">
        <v>96</v>
      </c>
      <c r="V11" s="22">
        <v>50</v>
      </c>
      <c r="W11" s="22"/>
      <c r="X11" s="22"/>
      <c r="Y11" s="22"/>
      <c r="Z11" s="22"/>
      <c r="AA11" s="22">
        <v>7</v>
      </c>
      <c r="AB11" s="22"/>
      <c r="AC11" s="22"/>
      <c r="AD11" s="22"/>
      <c r="AE11" s="22"/>
      <c r="AF11" s="22"/>
      <c r="AG11" s="22">
        <v>10</v>
      </c>
      <c r="AH11" s="22"/>
      <c r="AI11" s="22"/>
      <c r="AJ11" s="22"/>
      <c r="AK11" s="22"/>
      <c r="AL11" s="22"/>
      <c r="AM11" s="22"/>
      <c r="AN11" s="22"/>
      <c r="AO11" s="22"/>
      <c r="AP11" s="22"/>
      <c r="AQ11" s="22">
        <v>3</v>
      </c>
      <c r="AR11" s="22"/>
      <c r="AS11" s="22"/>
      <c r="AT11" s="22"/>
      <c r="AU11" s="22"/>
      <c r="AV11" s="22"/>
      <c r="AW11" s="22"/>
      <c r="AX11" s="22"/>
      <c r="AY11" s="22"/>
      <c r="AZ11" s="22"/>
    </row>
    <row r="12" spans="1:72" ht="23.25" x14ac:dyDescent="0.35">
      <c r="A12" s="9">
        <v>5</v>
      </c>
      <c r="B12" s="26" t="s">
        <v>56</v>
      </c>
      <c r="C12" s="26">
        <f>SUM(K12:AZ12)</f>
        <v>100</v>
      </c>
      <c r="D12" s="26">
        <v>0.4</v>
      </c>
      <c r="E12" s="26">
        <v>0.3</v>
      </c>
      <c r="F12" s="26">
        <v>10</v>
      </c>
      <c r="G12" s="26">
        <v>41</v>
      </c>
      <c r="H12" s="26">
        <v>10</v>
      </c>
      <c r="I12" s="26">
        <v>368</v>
      </c>
      <c r="J12" s="37"/>
      <c r="K12" s="22">
        <v>100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8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</row>
    <row r="13" spans="1:72" ht="23.25" x14ac:dyDescent="0.35">
      <c r="A13" s="9">
        <v>6</v>
      </c>
      <c r="B13" s="1"/>
      <c r="C13" s="1"/>
      <c r="D13" s="1"/>
      <c r="E13" s="1"/>
      <c r="F13" s="1"/>
      <c r="G13" s="1"/>
      <c r="H13" s="1"/>
      <c r="I13" s="1"/>
      <c r="J13" s="39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8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</row>
    <row r="14" spans="1:72" ht="23.25" x14ac:dyDescent="0.35">
      <c r="A14" s="9">
        <v>7</v>
      </c>
      <c r="B14" s="1"/>
      <c r="C14" s="1"/>
      <c r="D14" s="1"/>
      <c r="E14" s="1"/>
      <c r="F14" s="1"/>
      <c r="G14" s="1"/>
      <c r="H14" s="1"/>
      <c r="I14" s="1"/>
      <c r="J14" s="37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8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spans="1:72" ht="23.25" x14ac:dyDescent="0.35">
      <c r="A15" s="9">
        <v>8</v>
      </c>
      <c r="B15" s="3"/>
      <c r="C15" s="3"/>
      <c r="D15" s="3"/>
      <c r="E15" s="3"/>
      <c r="F15" s="3"/>
      <c r="G15" s="3"/>
      <c r="H15" s="3"/>
      <c r="I15" s="3"/>
      <c r="J15" s="39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 spans="1:72" ht="23.25" x14ac:dyDescent="0.35">
      <c r="A16" s="9">
        <v>9</v>
      </c>
      <c r="B16" s="3"/>
      <c r="C16" s="3"/>
      <c r="D16" s="3"/>
      <c r="E16" s="3"/>
      <c r="F16" s="3"/>
      <c r="G16" s="3"/>
      <c r="H16" s="3"/>
      <c r="I16" s="3"/>
      <c r="J16" s="39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1:56" ht="23.25" x14ac:dyDescent="0.35">
      <c r="A17" s="9">
        <v>10</v>
      </c>
      <c r="B17" s="3"/>
      <c r="C17" s="3"/>
      <c r="D17" s="3"/>
      <c r="E17" s="3"/>
      <c r="F17" s="3"/>
      <c r="G17" s="3"/>
      <c r="H17" s="3"/>
      <c r="I17" s="3"/>
      <c r="J17" s="39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</row>
    <row r="18" spans="1:56" ht="23.25" x14ac:dyDescent="0.35">
      <c r="A18" s="9">
        <v>11</v>
      </c>
      <c r="B18" s="3"/>
      <c r="C18" s="3"/>
      <c r="D18" s="3"/>
      <c r="E18" s="3"/>
      <c r="F18" s="3"/>
      <c r="G18" s="3"/>
      <c r="H18" s="3"/>
      <c r="I18" s="3"/>
      <c r="J18" s="39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6" ht="23.25" x14ac:dyDescent="0.35">
      <c r="A19" s="9">
        <v>12</v>
      </c>
      <c r="B19" s="3"/>
      <c r="C19" s="3"/>
      <c r="D19" s="3"/>
      <c r="E19" s="3"/>
      <c r="F19" s="3"/>
      <c r="G19" s="3"/>
      <c r="H19" s="3"/>
      <c r="I19" s="3"/>
      <c r="J19" s="39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</row>
    <row r="20" spans="1:56" ht="24.95" customHeight="1" x14ac:dyDescent="0.35">
      <c r="A20" s="9">
        <v>13</v>
      </c>
      <c r="B20" s="3"/>
      <c r="C20" s="3"/>
      <c r="D20" s="3"/>
      <c r="E20" s="3"/>
      <c r="F20" s="3"/>
      <c r="G20" s="3"/>
      <c r="H20" s="3"/>
      <c r="I20" s="3"/>
      <c r="J20" s="39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1:56" ht="24.95" customHeight="1" x14ac:dyDescent="0.3">
      <c r="A21" s="3"/>
      <c r="B21" s="3" t="s">
        <v>6</v>
      </c>
      <c r="C21" s="3"/>
      <c r="D21" s="3"/>
      <c r="E21" s="3"/>
      <c r="F21" s="3"/>
      <c r="G21" s="3"/>
      <c r="H21" s="3"/>
      <c r="I21" s="3"/>
      <c r="J21" s="5"/>
      <c r="K21" s="5">
        <f>SUM(K8:K20)</f>
        <v>100</v>
      </c>
      <c r="L21" s="5">
        <f t="shared" ref="L21:AZ21" si="0">SUM(L8:L20)</f>
        <v>0</v>
      </c>
      <c r="M21" s="5">
        <f t="shared" si="0"/>
        <v>0</v>
      </c>
      <c r="N21" s="5">
        <f t="shared" si="0"/>
        <v>0</v>
      </c>
      <c r="O21" s="5">
        <f t="shared" si="0"/>
        <v>6</v>
      </c>
      <c r="P21" s="5">
        <f t="shared" si="0"/>
        <v>83.12</v>
      </c>
      <c r="Q21" s="5">
        <f t="shared" si="0"/>
        <v>0</v>
      </c>
      <c r="R21" s="5">
        <f t="shared" si="0"/>
        <v>0</v>
      </c>
      <c r="S21" s="5">
        <f t="shared" si="0"/>
        <v>0</v>
      </c>
      <c r="T21" s="5">
        <f t="shared" si="0"/>
        <v>0</v>
      </c>
      <c r="U21" s="5">
        <f t="shared" si="0"/>
        <v>121</v>
      </c>
      <c r="V21" s="5">
        <f t="shared" si="0"/>
        <v>50</v>
      </c>
      <c r="W21" s="5">
        <f t="shared" si="0"/>
        <v>0</v>
      </c>
      <c r="X21" s="5">
        <f t="shared" si="0"/>
        <v>7</v>
      </c>
      <c r="Y21" s="5">
        <f t="shared" si="0"/>
        <v>0</v>
      </c>
      <c r="Z21" s="5">
        <f t="shared" si="0"/>
        <v>0</v>
      </c>
      <c r="AA21" s="5">
        <f t="shared" si="0"/>
        <v>16</v>
      </c>
      <c r="AB21" s="5">
        <f t="shared" si="0"/>
        <v>0</v>
      </c>
      <c r="AC21" s="5">
        <f t="shared" si="0"/>
        <v>3</v>
      </c>
      <c r="AD21" s="5">
        <f t="shared" si="0"/>
        <v>0</v>
      </c>
      <c r="AE21" s="5">
        <f t="shared" si="0"/>
        <v>0</v>
      </c>
      <c r="AF21" s="5">
        <f t="shared" si="0"/>
        <v>0</v>
      </c>
      <c r="AG21" s="5">
        <f t="shared" si="0"/>
        <v>20</v>
      </c>
      <c r="AH21" s="5">
        <f t="shared" si="0"/>
        <v>0</v>
      </c>
      <c r="AI21" s="5">
        <f t="shared" si="0"/>
        <v>0</v>
      </c>
      <c r="AJ21" s="5">
        <f t="shared" si="0"/>
        <v>0</v>
      </c>
      <c r="AK21" s="5">
        <f t="shared" si="0"/>
        <v>0</v>
      </c>
      <c r="AL21" s="5">
        <f t="shared" si="0"/>
        <v>0</v>
      </c>
      <c r="AM21" s="5">
        <f t="shared" si="0"/>
        <v>0</v>
      </c>
      <c r="AN21" s="5">
        <f t="shared" si="0"/>
        <v>0</v>
      </c>
      <c r="AO21" s="5">
        <f t="shared" si="0"/>
        <v>0</v>
      </c>
      <c r="AP21" s="5">
        <f t="shared" si="0"/>
        <v>0</v>
      </c>
      <c r="AQ21" s="5">
        <f t="shared" si="0"/>
        <v>5.3</v>
      </c>
      <c r="AR21" s="5">
        <f t="shared" si="0"/>
        <v>0</v>
      </c>
      <c r="AS21" s="5">
        <f t="shared" si="0"/>
        <v>0</v>
      </c>
      <c r="AT21" s="5">
        <f t="shared" si="0"/>
        <v>0</v>
      </c>
      <c r="AU21" s="5">
        <f t="shared" si="0"/>
        <v>0</v>
      </c>
      <c r="AV21" s="5">
        <f t="shared" si="0"/>
        <v>0</v>
      </c>
      <c r="AW21" s="5">
        <f t="shared" si="0"/>
        <v>40</v>
      </c>
      <c r="AX21" s="5">
        <f t="shared" si="0"/>
        <v>0</v>
      </c>
      <c r="AY21" s="5">
        <f t="shared" si="0"/>
        <v>0</v>
      </c>
      <c r="AZ21" s="5">
        <f t="shared" si="0"/>
        <v>1</v>
      </c>
    </row>
    <row r="22" spans="1:56" ht="24.95" customHeight="1" x14ac:dyDescent="0.3">
      <c r="A22" s="3"/>
      <c r="B22" s="5" t="s">
        <v>7</v>
      </c>
      <c r="C22" s="5"/>
      <c r="D22" s="5"/>
      <c r="E22" s="5"/>
      <c r="F22" s="5"/>
      <c r="G22" s="5"/>
      <c r="H22" s="5"/>
      <c r="I22" s="5"/>
      <c r="J22" s="5"/>
      <c r="K22" s="3">
        <f>$J$4*K21</f>
        <v>11200</v>
      </c>
      <c r="L22" s="3">
        <f t="shared" ref="L22:AZ22" si="1">$J$4*L21</f>
        <v>0</v>
      </c>
      <c r="M22" s="3">
        <f t="shared" si="1"/>
        <v>0</v>
      </c>
      <c r="N22" s="3">
        <f t="shared" si="1"/>
        <v>0</v>
      </c>
      <c r="O22" s="3">
        <f t="shared" si="1"/>
        <v>672</v>
      </c>
      <c r="P22" s="3">
        <f t="shared" si="1"/>
        <v>9309.44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13552</v>
      </c>
      <c r="V22" s="3">
        <f t="shared" si="1"/>
        <v>5600</v>
      </c>
      <c r="W22" s="3">
        <f t="shared" si="1"/>
        <v>0</v>
      </c>
      <c r="X22" s="3">
        <f t="shared" si="1"/>
        <v>784</v>
      </c>
      <c r="Y22" s="3">
        <f t="shared" si="1"/>
        <v>0</v>
      </c>
      <c r="Z22" s="3">
        <f t="shared" si="1"/>
        <v>0</v>
      </c>
      <c r="AA22" s="3">
        <f t="shared" si="1"/>
        <v>1792</v>
      </c>
      <c r="AB22" s="3">
        <f t="shared" si="1"/>
        <v>0</v>
      </c>
      <c r="AC22" s="3">
        <f t="shared" si="1"/>
        <v>336</v>
      </c>
      <c r="AD22" s="3">
        <f t="shared" si="1"/>
        <v>0</v>
      </c>
      <c r="AE22" s="3">
        <f t="shared" si="1"/>
        <v>0</v>
      </c>
      <c r="AF22" s="3">
        <f t="shared" si="1"/>
        <v>0</v>
      </c>
      <c r="AG22" s="3">
        <f t="shared" si="1"/>
        <v>2240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593.6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0</v>
      </c>
      <c r="AW22" s="3">
        <f t="shared" si="1"/>
        <v>4480</v>
      </c>
      <c r="AX22" s="3">
        <f t="shared" si="1"/>
        <v>0</v>
      </c>
      <c r="AY22" s="3">
        <f t="shared" si="1"/>
        <v>0</v>
      </c>
      <c r="AZ22" s="3">
        <f t="shared" si="1"/>
        <v>112</v>
      </c>
    </row>
    <row r="23" spans="1:56" ht="24.95" customHeight="1" x14ac:dyDescent="0.3">
      <c r="A23" s="3"/>
      <c r="B23" s="5" t="s">
        <v>16</v>
      </c>
      <c r="C23" s="5"/>
      <c r="D23" s="5"/>
      <c r="E23" s="5"/>
      <c r="F23" s="5"/>
      <c r="G23" s="5"/>
      <c r="H23" s="5"/>
      <c r="I23" s="5"/>
      <c r="J23" s="5"/>
      <c r="K23" s="1">
        <f>K26/1000</f>
        <v>0.16</v>
      </c>
      <c r="L23" s="1">
        <f t="shared" ref="L23:AY23" si="2">L26/1000</f>
        <v>0</v>
      </c>
      <c r="M23" s="1">
        <f t="shared" si="2"/>
        <v>0</v>
      </c>
      <c r="N23" s="1">
        <f t="shared" si="2"/>
        <v>0.05</v>
      </c>
      <c r="O23" s="1">
        <f t="shared" si="2"/>
        <v>0.08</v>
      </c>
      <c r="P23" s="1">
        <f t="shared" si="2"/>
        <v>0.45</v>
      </c>
      <c r="Q23" s="1">
        <f t="shared" si="2"/>
        <v>0.08</v>
      </c>
      <c r="R23" s="1">
        <f t="shared" si="2"/>
        <v>0.13</v>
      </c>
      <c r="S23" s="1">
        <f t="shared" si="2"/>
        <v>0</v>
      </c>
      <c r="T23" s="1">
        <f t="shared" si="2"/>
        <v>0.6</v>
      </c>
      <c r="U23" s="1">
        <f t="shared" si="2"/>
        <v>4.4999999999999998E-2</v>
      </c>
      <c r="V23" s="1">
        <f t="shared" si="2"/>
        <v>0.03</v>
      </c>
      <c r="W23" s="1">
        <f t="shared" si="2"/>
        <v>0.38</v>
      </c>
      <c r="X23" s="1">
        <f t="shared" si="2"/>
        <v>0.06</v>
      </c>
      <c r="Y23" s="1">
        <f t="shared" si="2"/>
        <v>0.25</v>
      </c>
      <c r="Z23" s="1">
        <f t="shared" si="2"/>
        <v>0</v>
      </c>
      <c r="AA23" s="1">
        <f t="shared" si="2"/>
        <v>0.02</v>
      </c>
      <c r="AB23" s="1">
        <f t="shared" si="2"/>
        <v>0.05</v>
      </c>
      <c r="AC23" s="1">
        <f t="shared" si="2"/>
        <v>0.36</v>
      </c>
      <c r="AD23" s="1">
        <f t="shared" si="2"/>
        <v>0.13</v>
      </c>
      <c r="AE23" s="1">
        <f t="shared" si="2"/>
        <v>0.65</v>
      </c>
      <c r="AF23" s="1">
        <f t="shared" si="2"/>
        <v>8.5000000000000006E-2</v>
      </c>
      <c r="AG23" s="1">
        <f t="shared" si="2"/>
        <v>4.4999999999999998E-2</v>
      </c>
      <c r="AH23" s="1">
        <f t="shared" si="2"/>
        <v>0</v>
      </c>
      <c r="AI23" s="1">
        <f t="shared" si="2"/>
        <v>0</v>
      </c>
      <c r="AJ23" s="1">
        <f t="shared" si="2"/>
        <v>0</v>
      </c>
      <c r="AK23" s="1">
        <f t="shared" si="2"/>
        <v>5.5E-2</v>
      </c>
      <c r="AL23" s="1">
        <f t="shared" si="2"/>
        <v>0.06</v>
      </c>
      <c r="AM23" s="1">
        <f t="shared" si="2"/>
        <v>0</v>
      </c>
      <c r="AN23" s="1">
        <f t="shared" si="2"/>
        <v>0</v>
      </c>
      <c r="AO23" s="1">
        <f t="shared" si="2"/>
        <v>0</v>
      </c>
      <c r="AP23" s="1">
        <f t="shared" si="2"/>
        <v>0</v>
      </c>
      <c r="AQ23" s="1">
        <f t="shared" si="2"/>
        <v>2.5000000000000001E-2</v>
      </c>
      <c r="AR23" s="1">
        <f t="shared" si="2"/>
        <v>0.42</v>
      </c>
      <c r="AS23" s="1">
        <f t="shared" si="2"/>
        <v>0.37</v>
      </c>
      <c r="AT23" s="1">
        <f t="shared" si="2"/>
        <v>0</v>
      </c>
      <c r="AU23" s="1">
        <f t="shared" si="2"/>
        <v>0.14000000000000001</v>
      </c>
      <c r="AV23" s="1">
        <f t="shared" si="2"/>
        <v>0.45</v>
      </c>
      <c r="AW23" s="1">
        <f t="shared" si="2"/>
        <v>0.05</v>
      </c>
      <c r="AX23" s="1">
        <f t="shared" si="2"/>
        <v>1.1000000000000001</v>
      </c>
      <c r="AY23" s="1">
        <f t="shared" si="2"/>
        <v>8.5000000000000006E-2</v>
      </c>
      <c r="AZ23" s="1">
        <f>AZ26</f>
        <v>8</v>
      </c>
    </row>
    <row r="24" spans="1:56" ht="24.95" customHeight="1" x14ac:dyDescent="0.3">
      <c r="A24" s="3"/>
      <c r="B24" s="5" t="s">
        <v>4</v>
      </c>
      <c r="C24" s="5"/>
      <c r="D24" s="5"/>
      <c r="E24" s="5"/>
      <c r="F24" s="5"/>
      <c r="G24" s="5"/>
      <c r="H24" s="5"/>
      <c r="I24" s="5"/>
      <c r="J24" s="5"/>
      <c r="K24" s="5">
        <f>K22*K23</f>
        <v>1792</v>
      </c>
      <c r="L24" s="5">
        <f t="shared" ref="L24:AZ24" si="3">L22*L23</f>
        <v>0</v>
      </c>
      <c r="M24" s="5">
        <f t="shared" si="3"/>
        <v>0</v>
      </c>
      <c r="N24" s="5">
        <f t="shared" si="3"/>
        <v>0</v>
      </c>
      <c r="O24" s="5">
        <f t="shared" si="3"/>
        <v>53.76</v>
      </c>
      <c r="P24" s="5">
        <f t="shared" si="3"/>
        <v>4189.2480000000005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5">
        <f t="shared" si="3"/>
        <v>609.84</v>
      </c>
      <c r="V24" s="5">
        <f t="shared" si="3"/>
        <v>168</v>
      </c>
      <c r="W24" s="5">
        <f t="shared" si="3"/>
        <v>0</v>
      </c>
      <c r="X24" s="5">
        <f t="shared" si="3"/>
        <v>47.04</v>
      </c>
      <c r="Y24" s="5">
        <f t="shared" si="3"/>
        <v>0</v>
      </c>
      <c r="Z24" s="5">
        <f t="shared" si="3"/>
        <v>0</v>
      </c>
      <c r="AA24" s="5">
        <f t="shared" si="3"/>
        <v>35.840000000000003</v>
      </c>
      <c r="AB24" s="5">
        <f t="shared" si="3"/>
        <v>0</v>
      </c>
      <c r="AC24" s="5">
        <f t="shared" si="3"/>
        <v>120.96</v>
      </c>
      <c r="AD24" s="5">
        <f t="shared" si="3"/>
        <v>0</v>
      </c>
      <c r="AE24" s="5">
        <f t="shared" si="3"/>
        <v>0</v>
      </c>
      <c r="AF24" s="5">
        <f t="shared" si="3"/>
        <v>0</v>
      </c>
      <c r="AG24" s="5">
        <f t="shared" si="3"/>
        <v>100.8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5">
        <f t="shared" si="3"/>
        <v>14.840000000000002</v>
      </c>
      <c r="AR24" s="5">
        <f t="shared" si="3"/>
        <v>0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5">
        <f t="shared" si="3"/>
        <v>0</v>
      </c>
      <c r="AW24" s="28">
        <f t="shared" si="3"/>
        <v>224</v>
      </c>
      <c r="AX24" s="5">
        <f t="shared" si="3"/>
        <v>0</v>
      </c>
      <c r="AY24" s="5">
        <f t="shared" si="3"/>
        <v>0</v>
      </c>
      <c r="AZ24" s="5">
        <f t="shared" si="3"/>
        <v>896</v>
      </c>
    </row>
    <row r="25" spans="1:56" ht="38.2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5"/>
      <c r="K25" s="3"/>
      <c r="L25" s="3"/>
      <c r="M25" s="3"/>
      <c r="N25" s="3"/>
      <c r="O25" s="3"/>
      <c r="P25" s="3"/>
      <c r="Q25" s="3"/>
      <c r="R25" s="3"/>
      <c r="S25" s="3"/>
      <c r="T25" s="4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8"/>
      <c r="AH25" s="1"/>
      <c r="AI25" s="1"/>
      <c r="AJ25" s="1"/>
      <c r="AK25" s="1"/>
      <c r="AL25" s="6"/>
      <c r="AM25" s="6"/>
      <c r="AN25" s="15"/>
      <c r="AO25" s="15"/>
      <c r="AP25" s="15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4">
        <f>SUM(K24:AZ24)</f>
        <v>8252.3280000000013</v>
      </c>
      <c r="BD25" s="2">
        <f>J4*73.68</f>
        <v>8252.16</v>
      </c>
    </row>
    <row r="26" spans="1:56" ht="39" customHeight="1" x14ac:dyDescent="0.35">
      <c r="A26" s="17"/>
      <c r="B26" s="17" t="s">
        <v>39</v>
      </c>
      <c r="C26" s="17"/>
      <c r="D26" s="17"/>
      <c r="E26" s="17"/>
      <c r="F26" s="17"/>
      <c r="G26" s="17"/>
      <c r="H26" s="17"/>
      <c r="I26" s="17"/>
      <c r="J26" s="46"/>
      <c r="K26" s="43">
        <v>160</v>
      </c>
      <c r="L26" s="19"/>
      <c r="M26" s="19"/>
      <c r="N26" s="19">
        <v>50</v>
      </c>
      <c r="O26" s="43">
        <v>80</v>
      </c>
      <c r="P26" s="43">
        <v>450</v>
      </c>
      <c r="Q26" s="19">
        <v>80</v>
      </c>
      <c r="R26" s="19">
        <v>130</v>
      </c>
      <c r="S26" s="19"/>
      <c r="T26" s="19">
        <v>600</v>
      </c>
      <c r="U26" s="43">
        <v>45</v>
      </c>
      <c r="V26" s="43">
        <v>30</v>
      </c>
      <c r="W26" s="21">
        <v>380</v>
      </c>
      <c r="X26" s="43">
        <v>60</v>
      </c>
      <c r="Y26" s="19">
        <v>250</v>
      </c>
      <c r="Z26" s="19"/>
      <c r="AA26" s="43">
        <v>20</v>
      </c>
      <c r="AB26" s="19">
        <v>50</v>
      </c>
      <c r="AC26" s="43">
        <v>360</v>
      </c>
      <c r="AD26" s="19">
        <v>130</v>
      </c>
      <c r="AE26" s="19">
        <v>650</v>
      </c>
      <c r="AF26" s="19">
        <v>85</v>
      </c>
      <c r="AG26" s="44">
        <v>45</v>
      </c>
      <c r="AH26" s="19"/>
      <c r="AI26" s="19"/>
      <c r="AJ26" s="19"/>
      <c r="AK26" s="19">
        <v>55</v>
      </c>
      <c r="AL26" s="20">
        <v>60</v>
      </c>
      <c r="AM26" s="20"/>
      <c r="AN26" s="21"/>
      <c r="AO26" s="21"/>
      <c r="AP26" s="21"/>
      <c r="AQ26" s="43">
        <v>25</v>
      </c>
      <c r="AR26" s="29">
        <v>420</v>
      </c>
      <c r="AS26" s="29">
        <v>370</v>
      </c>
      <c r="AT26" s="29"/>
      <c r="AU26" s="29">
        <v>140</v>
      </c>
      <c r="AV26" s="29">
        <v>450</v>
      </c>
      <c r="AW26" s="43">
        <v>50</v>
      </c>
      <c r="AX26" s="29">
        <v>1100</v>
      </c>
      <c r="AY26" s="29">
        <v>85</v>
      </c>
      <c r="AZ26" s="43">
        <v>8</v>
      </c>
      <c r="BA26" s="18"/>
    </row>
    <row r="27" spans="1:56" ht="39" customHeight="1" x14ac:dyDescent="0.3">
      <c r="A27" s="2"/>
      <c r="B27" s="2" t="s">
        <v>69</v>
      </c>
      <c r="C27" s="2"/>
      <c r="D27" s="2"/>
      <c r="E27" s="2"/>
      <c r="F27" s="2"/>
      <c r="G27" s="2"/>
      <c r="H27" s="2"/>
      <c r="I27" s="2"/>
      <c r="J27" s="47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6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47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56" ht="18.75" x14ac:dyDescent="0.3">
      <c r="A29" s="2"/>
      <c r="B29" s="2" t="s">
        <v>70</v>
      </c>
      <c r="C29" s="2"/>
      <c r="D29" s="2"/>
      <c r="E29" s="2"/>
      <c r="F29" s="2"/>
      <c r="G29" s="2"/>
      <c r="H29" s="2"/>
      <c r="I29" s="2"/>
      <c r="J29" s="47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56" ht="21" x14ac:dyDescent="0.35">
      <c r="AA32" s="7"/>
      <c r="AB32" s="7"/>
      <c r="AC32" s="7"/>
      <c r="AD32" s="7"/>
      <c r="AE32" s="7"/>
      <c r="AF32" s="7"/>
    </row>
  </sheetData>
  <mergeCells count="10">
    <mergeCell ref="K7:AF7"/>
    <mergeCell ref="BI2:BT3"/>
    <mergeCell ref="A3:K3"/>
    <mergeCell ref="A4:B4"/>
    <mergeCell ref="A5:B6"/>
    <mergeCell ref="K5:AZ5"/>
    <mergeCell ref="A2:AA2"/>
    <mergeCell ref="AC1:AZ2"/>
    <mergeCell ref="T1:X1"/>
    <mergeCell ref="D5:F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2024-04-02T12:20:08Z</dcterms:modified>
</cp:coreProperties>
</file>